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Sheet1" sheetId="23" r:id="rId2"/>
  </sheets>
  <calcPr calcId="145621"/>
</workbook>
</file>

<file path=xl/calcChain.xml><?xml version="1.0" encoding="utf-8"?>
<calcChain xmlns="http://schemas.openxmlformats.org/spreadsheetml/2006/main">
  <c r="R108" i="13" l="1"/>
  <c r="R42" i="13"/>
  <c r="R41" i="13"/>
  <c r="R35" i="13"/>
  <c r="R27" i="13"/>
  <c r="Q25" i="13"/>
  <c r="R25" i="13"/>
  <c r="Q116" i="13" l="1"/>
  <c r="R116" i="13"/>
  <c r="Q42" i="13"/>
  <c r="Q102" i="13"/>
  <c r="R102" i="13"/>
  <c r="Q74" i="13"/>
  <c r="R74" i="13"/>
  <c r="U107" i="13" l="1"/>
  <c r="P42" i="13"/>
  <c r="P25" i="13"/>
  <c r="R122" i="13" l="1"/>
  <c r="P122" i="13"/>
  <c r="Q107" i="13" l="1"/>
  <c r="R107" i="13"/>
  <c r="Q122" i="13"/>
  <c r="Q66" i="13"/>
  <c r="R66" i="13"/>
  <c r="R123" i="13" l="1"/>
  <c r="Q123" i="13"/>
  <c r="P66" i="13" l="1"/>
  <c r="P116" i="13" l="1"/>
  <c r="G137" i="13" l="1"/>
  <c r="G134" i="13"/>
  <c r="G122" i="13"/>
  <c r="P107" i="13"/>
  <c r="P102" i="13"/>
  <c r="G74" i="13"/>
  <c r="P74" i="13"/>
  <c r="G66" i="13"/>
  <c r="G42" i="13"/>
  <c r="D25" i="13"/>
  <c r="P123" i="13" l="1"/>
  <c r="G123" i="13"/>
  <c r="G143" i="13"/>
</calcChain>
</file>

<file path=xl/sharedStrings.xml><?xml version="1.0" encoding="utf-8"?>
<sst xmlns="http://schemas.openxmlformats.org/spreadsheetml/2006/main" count="262" uniqueCount="153">
  <si>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</si>
  <si>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</si>
  <si>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</si>
  <si>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</si>
  <si>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</si>
  <si>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</si>
  <si>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</si>
  <si>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</si>
  <si>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</si>
  <si>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</si>
  <si>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</si>
  <si>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</si>
  <si>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</si>
  <si>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</si>
  <si>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</si>
  <si>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</si>
  <si>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</si>
  <si>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</si>
  <si>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</si>
  <si>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</si>
  <si>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</si>
  <si>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</si>
  <si>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</si>
  <si>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</si>
  <si>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</si>
  <si>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</si>
  <si>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</si>
  <si>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</si>
  <si>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</si>
  <si>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</si>
  <si>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</si>
  <si>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</si>
  <si>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</si>
  <si>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</si>
  <si>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</si>
  <si>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</si>
  <si>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</si>
  <si>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</si>
  <si>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</si>
  <si>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</si>
  <si>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</si>
  <si>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</si>
  <si>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</si>
  <si>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</si>
  <si>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</si>
  <si>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</si>
  <si>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</si>
  <si>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</si>
  <si>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</si>
  <si>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</si>
  <si>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</si>
  <si>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</si>
  <si>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</si>
  <si>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</si>
  <si>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</si>
  <si>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</si>
  <si>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</si>
  <si>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</si>
  <si>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</si>
  <si>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</si>
  <si>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</si>
  <si>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</si>
  <si>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</si>
  <si>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</si>
  <si>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</si>
  <si>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</si>
  <si>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</si>
  <si>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EUROPHARM HOLDING  S.A.</t>
  </si>
  <si>
    <t>TOTAL  FARMEXIM S. A.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</si>
  <si>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</si>
  <si>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</si>
  <si>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</si>
  <si>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</si>
  <si>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</si>
  <si>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</si>
  <si>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</si>
  <si>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</si>
  <si>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</si>
  <si>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</si>
  <si>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 xml:space="preserve">ROPHARMA </t>
  </si>
  <si>
    <t>HEALTHCARE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</si>
  <si>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</si>
  <si>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</si>
  <si>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</si>
  <si>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</si>
  <si>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</si>
  <si>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</si>
  <si>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</si>
  <si>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</si>
  <si>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</si>
  <si>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LOGISTIC</t>
  </si>
  <si>
    <t>FILDAS TRADING</t>
  </si>
  <si>
    <t>TOTAL  FILDAS TRADING</t>
  </si>
  <si>
    <t>SALIX</t>
  </si>
  <si>
    <t>GENTIANA</t>
  </si>
  <si>
    <t>SARALEX</t>
  </si>
  <si>
    <t>NORDPHARM</t>
  </si>
  <si>
    <t xml:space="preserve">COMIRO </t>
  </si>
  <si>
    <t>SILVER WOLF</t>
  </si>
  <si>
    <t xml:space="preserve">PHARMAFARM </t>
  </si>
  <si>
    <t>decontare</t>
  </si>
  <si>
    <t>Rest de</t>
  </si>
  <si>
    <t>plata</t>
  </si>
  <si>
    <t>Valoare factura cesionata</t>
  </si>
  <si>
    <t>Propus spre</t>
  </si>
  <si>
    <t>MAI 2022</t>
  </si>
  <si>
    <t>43/26.04.2022</t>
  </si>
  <si>
    <t>4897/11.05.2022</t>
  </si>
  <si>
    <t>290/13.04.2022</t>
  </si>
  <si>
    <t>4529/02.05.2022</t>
  </si>
  <si>
    <t>544/06.05.2022</t>
  </si>
  <si>
    <t>5024/16.05.2022</t>
  </si>
  <si>
    <t>548/06.05.2022</t>
  </si>
  <si>
    <t>5028/16.05.2022</t>
  </si>
  <si>
    <t>546/06.05.2022</t>
  </si>
  <si>
    <t>5029/16.05.2022</t>
  </si>
  <si>
    <t>PLATI CESIUNI PROGRAME                   IUNIE  2022</t>
  </si>
  <si>
    <t>37/02.05.2022</t>
  </si>
  <si>
    <t>4896/11.05.2022</t>
  </si>
  <si>
    <t>SRX 0001460/31.03.2022</t>
  </si>
  <si>
    <t>GE HOR 148/31.03.2022</t>
  </si>
  <si>
    <t>GENTIANA 000153/31.03.2022</t>
  </si>
  <si>
    <t>GE GEN 0131/31.03.2022</t>
  </si>
  <si>
    <t xml:space="preserve">Programe </t>
  </si>
  <si>
    <t>GE MOL 000026/31.03.2022</t>
  </si>
  <si>
    <t>GE EN 00130/31.03.2022</t>
  </si>
  <si>
    <t>35/27.04.2022</t>
  </si>
  <si>
    <t>5223/19.05.2022</t>
  </si>
  <si>
    <t>CRISL 3546/31.03.2022</t>
  </si>
  <si>
    <t>CRISM 3239/31.03.2022</t>
  </si>
  <si>
    <t>CRISV 1739/31.03.2022</t>
  </si>
  <si>
    <t>LUA 634/31.03.2022</t>
  </si>
  <si>
    <t>MAI.2022</t>
  </si>
  <si>
    <t>356/29.04.2022</t>
  </si>
  <si>
    <t>4812/09.05.2022</t>
  </si>
  <si>
    <t>NPH 4350 /31.03.2022</t>
  </si>
  <si>
    <t>NPHCAS 5371/31.03.2022</t>
  </si>
  <si>
    <t>NPHCAS17 0097/31.03.2022</t>
  </si>
  <si>
    <t>NPHCAS18 000102/31.03.2022</t>
  </si>
  <si>
    <t>NPH 6327/31.03.2022</t>
  </si>
  <si>
    <t>NPHCAS 110285/31.03.2022</t>
  </si>
  <si>
    <t>NPHCAS 15247/31.03.2022</t>
  </si>
  <si>
    <t>NPHCAS 12309/31.03.2022</t>
  </si>
  <si>
    <t>NPHCAS 7333/31.03.2022</t>
  </si>
  <si>
    <t>AQUA 1119/31.03.2022</t>
  </si>
  <si>
    <t>SACA 0086/31.03.2022</t>
  </si>
  <si>
    <t>COAS 00092/31.03.2022</t>
  </si>
  <si>
    <t>CLT 103/31.03.2022</t>
  </si>
  <si>
    <t>MMSAL 723/31.03.2022</t>
  </si>
  <si>
    <t>IUNIE 2022</t>
  </si>
  <si>
    <t>424/25.05.2022</t>
  </si>
  <si>
    <t>5920/08.06.2022</t>
  </si>
  <si>
    <t>CRISP 2323/31.03.2022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</si>
</sst>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1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8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8" xfId="0" applyBorder="1"/>
    <xf numFmtId="0" fontId="0" fillId="0" borderId="27" xfId="0" applyBorder="1"/>
    <xf numFmtId="0" fontId="0" fillId="0" borderId="40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2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9" xfId="0" applyFont="1" applyBorder="1" applyAlignment="1">
      <alignment horizontal="center" wrapText="1"/>
    </xf>
    <xf numFmtId="0" fontId="8" fillId="0" borderId="34" xfId="0" applyFont="1" applyBorder="1"/>
    <xf numFmtId="0" fontId="0" fillId="0" borderId="9" xfId="0" applyFont="1" applyBorder="1"/>
    <xf numFmtId="0" fontId="7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3" xfId="0" applyFill="1" applyBorder="1" applyAlignment="1">
      <alignment horizontal="right"/>
    </xf>
    <xf numFmtId="4" fontId="0" fillId="0" borderId="43" xfId="0" applyNumberFormat="1" applyFill="1" applyBorder="1"/>
    <xf numFmtId="0" fontId="11" fillId="0" borderId="29" xfId="0" applyFont="1" applyBorder="1" applyAlignment="1">
      <alignment horizontal="right" wrapText="1"/>
    </xf>
    <xf numFmtId="0" fontId="0" fillId="0" borderId="39" xfId="0" applyFill="1" applyBorder="1"/>
    <xf numFmtId="0" fontId="11" fillId="0" borderId="4" xfId="0" applyFont="1" applyBorder="1" applyAlignment="1">
      <alignment horizontal="right" wrapText="1"/>
    </xf>
    <xf numFmtId="49" fontId="0" fillId="0" borderId="43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3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39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4" fontId="0" fillId="0" borderId="55" xfId="0" applyNumberFormat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8" fillId="0" borderId="51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0" fontId="11" fillId="0" borderId="40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7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34" xfId="0" applyNumberFormat="1" applyBorder="1"/>
    <xf numFmtId="4" fontId="10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1" applyFont="1" applyBorder="1" applyAlignment="1">
      <alignment horizontal="right"/>
    </xf>
    <xf numFmtId="4" fontId="12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1" fillId="0" borderId="51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41" xfId="0" applyNumberFormat="1" applyBorder="1"/>
    <xf numFmtId="0" fontId="6" fillId="0" borderId="32" xfId="0" applyFont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5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0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10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0" fillId="0" borderId="21" xfId="0" applyFont="1" applyBorder="1" applyAlignment="1"/>
    <xf numFmtId="0" fontId="11" fillId="0" borderId="25" xfId="0" applyFont="1" applyBorder="1" applyAlignment="1">
      <alignment horizontal="right" vertical="top"/>
    </xf>
    <xf numFmtId="0" fontId="0" fillId="0" borderId="17" xfId="0" applyFill="1" applyBorder="1"/>
    <xf numFmtId="0" fontId="8" fillId="0" borderId="53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1" fillId="0" borderId="51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7" fillId="0" borderId="0" xfId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8" xfId="0" applyFill="1" applyBorder="1"/>
    <xf numFmtId="0" fontId="0" fillId="0" borderId="48" xfId="0" applyFill="1" applyBorder="1"/>
    <xf numFmtId="0" fontId="0" fillId="0" borderId="42" xfId="0" applyFill="1" applyBorder="1"/>
    <xf numFmtId="0" fontId="0" fillId="0" borderId="32" xfId="0" applyBorder="1" applyAlignment="1">
      <alignment vertical="top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4" fillId="0" borderId="0" xfId="0" applyFont="1" applyBorder="1"/>
    <xf numFmtId="4" fontId="14" fillId="0" borderId="0" xfId="0" applyNumberFormat="1" applyFont="1" applyBorder="1"/>
    <xf numFmtId="0" fontId="14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11" fillId="0" borderId="53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7" fillId="0" borderId="1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10" fillId="0" borderId="26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10" fillId="0" borderId="41" xfId="0" applyFont="1" applyBorder="1"/>
    <xf numFmtId="4" fontId="10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0" fontId="0" fillId="0" borderId="49" xfId="0" applyFill="1" applyBorder="1" applyAlignment="1">
      <alignment horizontal="right"/>
    </xf>
    <xf numFmtId="14" fontId="0" fillId="0" borderId="25" xfId="0" applyNumberFormat="1" applyBorder="1"/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1" fillId="0" borderId="52" xfId="0" applyFont="1" applyBorder="1" applyAlignment="1">
      <alignment horizontal="right" wrapText="1"/>
    </xf>
    <xf numFmtId="0" fontId="11" fillId="0" borderId="46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5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3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5" xfId="0" applyBorder="1" applyAlignment="1"/>
    <xf numFmtId="0" fontId="0" fillId="0" borderId="43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3" xfId="0" applyBorder="1"/>
    <xf numFmtId="0" fontId="0" fillId="0" borderId="43" xfId="0" applyBorder="1" applyAlignment="1">
      <alignment vertical="top"/>
    </xf>
    <xf numFmtId="0" fontId="11" fillId="0" borderId="51" xfId="0" applyFont="1" applyBorder="1" applyAlignment="1">
      <alignment wrapText="1"/>
    </xf>
    <xf numFmtId="0" fontId="11" fillId="0" borderId="43" xfId="0" applyFont="1" applyBorder="1" applyAlignment="1">
      <alignment horizontal="right" wrapText="1"/>
    </xf>
    <xf numFmtId="4" fontId="10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5" fillId="0" borderId="53" xfId="0" applyFont="1" applyBorder="1" applyAlignment="1">
      <alignment horizontal="center" vertical="top" wrapText="1"/>
    </xf>
    <xf numFmtId="0" fontId="0" fillId="0" borderId="46" xfId="0" applyFill="1" applyBorder="1" applyAlignment="1">
      <alignment vertical="top"/>
    </xf>
    <xf numFmtId="0" fontId="0" fillId="0" borderId="59" xfId="0" applyFill="1" applyBorder="1"/>
    <xf numFmtId="0" fontId="0" fillId="0" borderId="43" xfId="0" applyBorder="1"/>
    <xf numFmtId="0" fontId="0" fillId="0" borderId="0" xfId="0" applyBorder="1" applyAlignment="1"/>
    <xf numFmtId="0" fontId="0" fillId="0" borderId="56" xfId="0" applyFill="1" applyBorder="1"/>
    <xf numFmtId="0" fontId="4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46" xfId="0" applyFill="1" applyBorder="1"/>
    <xf numFmtId="0" fontId="0" fillId="0" borderId="53" xfId="0" applyBorder="1"/>
    <xf numFmtId="0" fontId="10" fillId="0" borderId="0" xfId="0" applyFont="1" applyBorder="1" applyAlignment="1">
      <alignment horizontal="center" wrapText="1"/>
    </xf>
    <xf numFmtId="0" fontId="10" fillId="0" borderId="53" xfId="0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3" xfId="0" applyBorder="1"/>
    <xf numFmtId="0" fontId="0" fillId="0" borderId="12" xfId="0" applyBorder="1"/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43" xfId="0" applyBorder="1"/>
    <xf numFmtId="0" fontId="0" fillId="0" borderId="12" xfId="0" applyBorder="1"/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0" fillId="0" borderId="43" xfId="0" applyBorder="1"/>
    <xf numFmtId="0" fontId="0" fillId="0" borderId="43" xfId="0" applyFill="1" applyBorder="1"/>
    <xf numFmtId="0" fontId="0" fillId="0" borderId="18" xfId="0" applyFill="1" applyBorder="1"/>
    <xf numFmtId="0" fontId="0" fillId="0" borderId="61" xfId="0" applyBorder="1"/>
    <xf numFmtId="49" fontId="13" fillId="0" borderId="53" xfId="0" applyNumberFormat="1" applyFont="1" applyBorder="1" applyAlignment="1">
      <alignment vertical="top" wrapText="1"/>
    </xf>
    <xf numFmtId="0" fontId="0" fillId="0" borderId="53" xfId="0" applyBorder="1" applyAlignment="1">
      <alignment horizontal="right"/>
    </xf>
    <xf numFmtId="0" fontId="4" fillId="0" borderId="53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31" xfId="0" applyBorder="1"/>
    <xf numFmtId="0" fontId="0" fillId="0" borderId="30" xfId="0" applyBorder="1"/>
    <xf numFmtId="0" fontId="0" fillId="0" borderId="68" xfId="0" applyFill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3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/>
    <xf numFmtId="49" fontId="13" fillId="0" borderId="20" xfId="0" applyNumberFormat="1" applyFont="1" applyBorder="1" applyAlignment="1">
      <alignment vertical="top" wrapText="1"/>
    </xf>
    <xf numFmtId="0" fontId="0" fillId="0" borderId="11" xfId="0" applyBorder="1"/>
    <xf numFmtId="0" fontId="0" fillId="0" borderId="52" xfId="0" applyFill="1" applyBorder="1"/>
    <xf numFmtId="0" fontId="0" fillId="0" borderId="54" xfId="0" applyFill="1" applyBorder="1"/>
    <xf numFmtId="0" fontId="0" fillId="0" borderId="10" xfId="0" applyFont="1" applyFill="1" applyBorder="1"/>
    <xf numFmtId="0" fontId="0" fillId="0" borderId="52" xfId="0" applyFont="1" applyFill="1" applyBorder="1"/>
    <xf numFmtId="0" fontId="0" fillId="0" borderId="29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0" xfId="0" applyFill="1" applyBorder="1" applyAlignment="1">
      <alignment horizontal="right" vertical="top"/>
    </xf>
    <xf numFmtId="0" fontId="11" fillId="0" borderId="59" xfId="0" applyFont="1" applyBorder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wrapText="1"/>
    </xf>
    <xf numFmtId="0" fontId="8" fillId="0" borderId="26" xfId="1" applyFont="1" applyBorder="1" applyAlignment="1">
      <alignment horizontal="right"/>
    </xf>
    <xf numFmtId="49" fontId="16" fillId="0" borderId="26" xfId="0" applyNumberFormat="1" applyFont="1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4" fontId="0" fillId="0" borderId="68" xfId="0" applyNumberFormat="1" applyBorder="1"/>
    <xf numFmtId="4" fontId="0" fillId="0" borderId="60" xfId="0" applyNumberFormat="1" applyBorder="1"/>
    <xf numFmtId="4" fontId="0" fillId="0" borderId="29" xfId="0" applyNumberFormat="1" applyBorder="1"/>
    <xf numFmtId="4" fontId="0" fillId="0" borderId="70" xfId="0" applyNumberFormat="1" applyBorder="1"/>
    <xf numFmtId="4" fontId="10" fillId="0" borderId="21" xfId="0" applyNumberFormat="1" applyFont="1" applyBorder="1"/>
    <xf numFmtId="4" fontId="0" fillId="0" borderId="49" xfId="0" applyNumberFormat="1" applyBorder="1"/>
    <xf numFmtId="4" fontId="0" fillId="0" borderId="29" xfId="0" applyNumberFormat="1" applyFill="1" applyBorder="1"/>
    <xf numFmtId="4" fontId="0" fillId="0" borderId="68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4" fontId="0" fillId="0" borderId="70" xfId="0" applyNumberFormat="1" applyFill="1" applyBorder="1"/>
    <xf numFmtId="4" fontId="10" fillId="0" borderId="6" xfId="0" applyNumberFormat="1" applyFont="1" applyBorder="1"/>
    <xf numFmtId="0" fontId="0" fillId="0" borderId="22" xfId="0" applyFill="1" applyBorder="1"/>
    <xf numFmtId="0" fontId="0" fillId="0" borderId="31" xfId="0" applyFill="1" applyBorder="1"/>
    <xf numFmtId="4" fontId="0" fillId="0" borderId="17" xfId="0" applyNumberFormat="1" applyBorder="1"/>
    <xf numFmtId="0" fontId="14" fillId="0" borderId="71" xfId="0" applyFont="1" applyBorder="1"/>
    <xf numFmtId="0" fontId="0" fillId="0" borderId="71" xfId="0" applyBorder="1"/>
    <xf numFmtId="4" fontId="0" fillId="0" borderId="59" xfId="0" applyNumberFormat="1" applyBorder="1"/>
    <xf numFmtId="4" fontId="0" fillId="0" borderId="62" xfId="0" applyNumberFormat="1" applyBorder="1"/>
    <xf numFmtId="0" fontId="0" fillId="0" borderId="62" xfId="0" applyBorder="1"/>
    <xf numFmtId="0" fontId="8" fillId="0" borderId="23" xfId="1" applyFont="1" applyFill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4" fontId="12" fillId="0" borderId="21" xfId="0" applyNumberFormat="1" applyFont="1" applyBorder="1"/>
    <xf numFmtId="4" fontId="0" fillId="0" borderId="4" xfId="0" applyNumberFormat="1" applyFill="1" applyBorder="1" applyAlignment="1">
      <alignment wrapText="1"/>
    </xf>
    <xf numFmtId="4" fontId="0" fillId="0" borderId="60" xfId="0" applyNumberFormat="1" applyFill="1" applyBorder="1" applyAlignment="1">
      <alignment wrapText="1"/>
    </xf>
    <xf numFmtId="4" fontId="0" fillId="0" borderId="70" xfId="0" applyNumberFormat="1" applyFont="1" applyBorder="1"/>
    <xf numFmtId="4" fontId="0" fillId="2" borderId="10" xfId="0" applyNumberFormat="1" applyFill="1" applyBorder="1"/>
    <xf numFmtId="4" fontId="15" fillId="0" borderId="49" xfId="0" applyNumberFormat="1" applyFont="1" applyBorder="1"/>
    <xf numFmtId="4" fontId="0" fillId="0" borderId="36" xfId="0" applyNumberFormat="1" applyBorder="1"/>
    <xf numFmtId="4" fontId="10" fillId="0" borderId="21" xfId="0" applyNumberFormat="1" applyFont="1" applyFill="1" applyBorder="1"/>
    <xf numFmtId="4" fontId="10" fillId="0" borderId="36" xfId="0" applyNumberFormat="1" applyFon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" fontId="12" fillId="0" borderId="6" xfId="0" applyNumberFormat="1" applyFont="1" applyBorder="1"/>
    <xf numFmtId="0" fontId="14" fillId="0" borderId="62" xfId="0" applyFont="1" applyBorder="1"/>
    <xf numFmtId="4" fontId="0" fillId="0" borderId="62" xfId="0" applyNumberFormat="1" applyFill="1" applyBorder="1"/>
    <xf numFmtId="0" fontId="14" fillId="0" borderId="62" xfId="0" applyFont="1" applyBorder="1" applyAlignment="1">
      <alignment vertical="top"/>
    </xf>
    <xf numFmtId="4" fontId="0" fillId="0" borderId="62" xfId="0" applyNumberFormat="1" applyBorder="1" applyAlignment="1">
      <alignment vertical="top"/>
    </xf>
    <xf numFmtId="4" fontId="0" fillId="2" borderId="62" xfId="0" applyNumberFormat="1" applyFill="1" applyBorder="1"/>
    <xf numFmtId="4" fontId="14" fillId="0" borderId="71" xfId="0" applyNumberFormat="1" applyFont="1" applyBorder="1"/>
    <xf numFmtId="0" fontId="0" fillId="0" borderId="71" xfId="0" applyBorder="1" applyAlignment="1">
      <alignment horizontal="right"/>
    </xf>
    <xf numFmtId="0" fontId="14" fillId="2" borderId="71" xfId="0" applyFont="1" applyFill="1" applyBorder="1"/>
    <xf numFmtId="4" fontId="14" fillId="0" borderId="71" xfId="0" applyNumberFormat="1" applyFont="1" applyFill="1" applyBorder="1"/>
    <xf numFmtId="4" fontId="10" fillId="0" borderId="18" xfId="0" applyNumberFormat="1" applyFont="1" applyFill="1" applyBorder="1" applyAlignment="1">
      <alignment vertical="top"/>
    </xf>
    <xf numFmtId="0" fontId="0" fillId="0" borderId="70" xfId="0" applyFill="1" applyBorder="1" applyAlignment="1">
      <alignment horizontal="right"/>
    </xf>
    <xf numFmtId="0" fontId="0" fillId="0" borderId="12" xfId="0" applyFill="1" applyBorder="1" applyAlignment="1"/>
    <xf numFmtId="0" fontId="0" fillId="0" borderId="30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3" xfId="0" applyBorder="1"/>
    <xf numFmtId="0" fontId="0" fillId="0" borderId="54" xfId="0" applyFill="1" applyBorder="1" applyAlignment="1">
      <alignment vertical="top"/>
    </xf>
    <xf numFmtId="0" fontId="0" fillId="0" borderId="6" xfId="0" applyBorder="1" applyAlignment="1">
      <alignment horizontal="right"/>
    </xf>
    <xf numFmtId="4" fontId="0" fillId="0" borderId="61" xfId="0" applyNumberFormat="1" applyFill="1" applyBorder="1"/>
    <xf numFmtId="4" fontId="0" fillId="0" borderId="63" xfId="0" applyNumberFormat="1" applyFill="1" applyBorder="1"/>
    <xf numFmtId="0" fontId="0" fillId="0" borderId="63" xfId="0" applyBorder="1"/>
    <xf numFmtId="0" fontId="0" fillId="0" borderId="64" xfId="0" applyFill="1" applyBorder="1"/>
    <xf numFmtId="0" fontId="8" fillId="0" borderId="24" xfId="1" applyFont="1" applyBorder="1" applyAlignment="1">
      <alignment horizontal="right" vertical="top"/>
    </xf>
    <xf numFmtId="0" fontId="0" fillId="0" borderId="43" xfId="0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31" xfId="0" applyBorder="1" applyAlignment="1">
      <alignment horizontal="right" vertical="top"/>
    </xf>
    <xf numFmtId="0" fontId="0" fillId="0" borderId="43" xfId="0" applyFill="1" applyBorder="1" applyAlignment="1">
      <alignment horizontal="right" vertical="top"/>
    </xf>
    <xf numFmtId="4" fontId="0" fillId="0" borderId="43" xfId="0" applyNumberFormat="1" applyFill="1" applyBorder="1" applyAlignment="1">
      <alignment vertical="top"/>
    </xf>
    <xf numFmtId="0" fontId="0" fillId="0" borderId="70" xfId="0" applyFill="1" applyBorder="1"/>
    <xf numFmtId="0" fontId="0" fillId="0" borderId="64" xfId="0" applyBorder="1"/>
    <xf numFmtId="0" fontId="0" fillId="0" borderId="46" xfId="0" applyBorder="1" applyAlignment="1">
      <alignment vertical="top"/>
    </xf>
    <xf numFmtId="0" fontId="0" fillId="0" borderId="65" xfId="0" applyBorder="1"/>
    <xf numFmtId="0" fontId="0" fillId="0" borderId="43" xfId="0" applyBorder="1" applyAlignment="1">
      <alignment horizontal="right" vertical="top"/>
    </xf>
    <xf numFmtId="0" fontId="0" fillId="0" borderId="30" xfId="0" applyFill="1" applyBorder="1" applyAlignment="1"/>
    <xf numFmtId="0" fontId="0" fillId="0" borderId="72" xfId="0" applyBorder="1"/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0" fillId="0" borderId="1" xfId="0" applyFill="1" applyBorder="1"/>
    <xf numFmtId="0" fontId="0" fillId="0" borderId="52" xfId="0" applyFill="1" applyBorder="1" applyAlignment="1"/>
    <xf numFmtId="4" fontId="0" fillId="0" borderId="60" xfId="0" applyNumberFormat="1" applyBorder="1" applyAlignment="1">
      <alignment wrapText="1"/>
    </xf>
    <xf numFmtId="0" fontId="0" fillId="0" borderId="66" xfId="0" applyBorder="1"/>
    <xf numFmtId="0" fontId="10" fillId="0" borderId="17" xfId="0" applyFont="1" applyBorder="1" applyAlignment="1">
      <alignment horizontal="center" wrapText="1"/>
    </xf>
    <xf numFmtId="0" fontId="9" fillId="0" borderId="34" xfId="0" applyFont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73" xfId="0" applyBorder="1"/>
    <xf numFmtId="0" fontId="0" fillId="0" borderId="26" xfId="0" applyBorder="1" applyAlignment="1">
      <alignment vertical="top"/>
    </xf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8" xfId="0" applyBorder="1"/>
    <xf numFmtId="0" fontId="0" fillId="0" borderId="46" xfId="0" applyBorder="1"/>
    <xf numFmtId="0" fontId="0" fillId="0" borderId="69" xfId="0" applyBorder="1"/>
    <xf numFmtId="0" fontId="0" fillId="0" borderId="62" xfId="0" applyBorder="1"/>
    <xf numFmtId="0" fontId="0" fillId="0" borderId="56" xfId="0" applyBorder="1"/>
    <xf numFmtId="0" fontId="0" fillId="0" borderId="9" xfId="0" applyBorder="1"/>
    <xf numFmtId="0" fontId="0" fillId="0" borderId="43" xfId="0" applyBorder="1"/>
    <xf numFmtId="0" fontId="0" fillId="0" borderId="52" xfId="0" applyBorder="1"/>
    <xf numFmtId="0" fontId="10" fillId="0" borderId="0" xfId="0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0" fillId="0" borderId="9" xfId="0" applyBorder="1" applyAlignment="1"/>
    <xf numFmtId="0" fontId="0" fillId="0" borderId="28" xfId="0" applyFill="1" applyBorder="1" applyAlignment="1">
      <alignment vertical="top"/>
    </xf>
    <xf numFmtId="0" fontId="8" fillId="0" borderId="8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165" fontId="0" fillId="0" borderId="25" xfId="0" applyNumberFormat="1" applyBorder="1"/>
    <xf numFmtId="0" fontId="7" fillId="0" borderId="9" xfId="1" applyFont="1" applyBorder="1" applyAlignment="1">
      <alignment horizontal="right"/>
    </xf>
    <xf numFmtId="0" fontId="7" fillId="0" borderId="52" xfId="1" applyFont="1" applyBorder="1" applyAlignment="1">
      <alignment horizontal="right"/>
    </xf>
    <xf numFmtId="0" fontId="8" fillId="0" borderId="12" xfId="1" applyFont="1" applyBorder="1" applyAlignment="1">
      <alignment horizontal="right" vertical="top"/>
    </xf>
    <xf numFmtId="0" fontId="7" fillId="0" borderId="56" xfId="1" applyFont="1" applyBorder="1" applyAlignment="1">
      <alignment horizontal="right"/>
    </xf>
    <xf numFmtId="0" fontId="7" fillId="0" borderId="46" xfId="1" applyFont="1" applyBorder="1" applyAlignment="1">
      <alignment horizontal="right"/>
    </xf>
    <xf numFmtId="0" fontId="7" fillId="0" borderId="30" xfId="1" applyFont="1" applyBorder="1" applyAlignment="1">
      <alignment horizontal="right"/>
    </xf>
    <xf numFmtId="0" fontId="0" fillId="0" borderId="65" xfId="0" applyFill="1" applyBorder="1"/>
    <xf numFmtId="0" fontId="0" fillId="0" borderId="51" xfId="0" applyFill="1" applyBorder="1"/>
    <xf numFmtId="0" fontId="0" fillId="0" borderId="54" xfId="0" applyBorder="1" applyAlignment="1">
      <alignment horizontal="left" vertical="top"/>
    </xf>
    <xf numFmtId="0" fontId="0" fillId="0" borderId="44" xfId="0" applyBorder="1"/>
    <xf numFmtId="0" fontId="0" fillId="0" borderId="67" xfId="0" applyBorder="1"/>
    <xf numFmtId="0" fontId="0" fillId="0" borderId="45" xfId="0" applyBorder="1"/>
    <xf numFmtId="4" fontId="0" fillId="0" borderId="19" xfId="0" applyNumberFormat="1" applyFill="1" applyBorder="1"/>
    <xf numFmtId="4" fontId="0" fillId="0" borderId="59" xfId="0" applyNumberFormat="1" applyFill="1" applyBorder="1"/>
    <xf numFmtId="4" fontId="0" fillId="0" borderId="69" xfId="0" applyNumberFormat="1" applyFill="1" applyBorder="1"/>
    <xf numFmtId="0" fontId="0" fillId="0" borderId="9" xfId="0" applyBorder="1"/>
    <xf numFmtId="4" fontId="14" fillId="0" borderId="62" xfId="0" applyNumberFormat="1" applyFont="1" applyBorder="1" applyAlignment="1">
      <alignment vertical="top"/>
    </xf>
    <xf numFmtId="0" fontId="0" fillId="0" borderId="9" xfId="0" applyBorder="1"/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3" xfId="0" applyBorder="1" applyAlignment="1"/>
    <xf numFmtId="0" fontId="10" fillId="0" borderId="57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49" fontId="13" fillId="0" borderId="26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0" borderId="25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1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10" fillId="0" borderId="26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53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6" fillId="0" borderId="26" xfId="0" applyFont="1" applyBorder="1" applyAlignment="1">
      <alignment vertical="top" wrapText="1"/>
    </xf>
    <xf numFmtId="0" fontId="16" fillId="0" borderId="53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49" fontId="13" fillId="0" borderId="53" xfId="0" applyNumberFormat="1" applyFont="1" applyBorder="1" applyAlignment="1">
      <alignment vertical="top" wrapText="1"/>
    </xf>
    <xf numFmtId="49" fontId="17" fillId="0" borderId="26" xfId="0" applyNumberFormat="1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7" fillId="0" borderId="26" xfId="1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7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2"/>
  <sheetViews>
    <sheetView tabSelected="1" topLeftCell="I2" workbookViewId="0">
      <selection activeCell="I126" sqref="I126:Q144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customWidth="1"/>
    <col min="18" max="18" width="12.7109375" customWidth="1"/>
    <col min="19" max="19" width="10" customWidth="1"/>
    <col min="20" max="21" width="11.7109375" bestFit="1" customWidth="1"/>
    <col min="22" max="22" width="10.140625" bestFit="1" customWidth="1"/>
  </cols>
  <sheetData>
    <row r="1" spans="1:22" hidden="1" x14ac:dyDescent="0.25"/>
    <row r="3" spans="1:22" ht="19.5" x14ac:dyDescent="0.4">
      <c r="C3" s="2" t="s">
        <v>39</v>
      </c>
      <c r="K3" s="2" t="s">
        <v>116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80" t="s">
        <v>13</v>
      </c>
      <c r="I5" s="1" t="s">
        <v>2</v>
      </c>
      <c r="J5" s="468" t="s">
        <v>3</v>
      </c>
      <c r="K5" s="465" t="s">
        <v>69</v>
      </c>
      <c r="L5" s="3" t="s">
        <v>4</v>
      </c>
      <c r="M5" s="4" t="s">
        <v>5</v>
      </c>
      <c r="N5" s="4" t="s">
        <v>12</v>
      </c>
      <c r="O5" s="4" t="s">
        <v>6</v>
      </c>
      <c r="P5" s="389" t="s">
        <v>103</v>
      </c>
      <c r="Q5" s="158" t="s">
        <v>104</v>
      </c>
      <c r="R5" s="158" t="s">
        <v>101</v>
      </c>
    </row>
    <row r="6" spans="1:22" ht="15.75" thickBot="1" x14ac:dyDescent="0.3">
      <c r="A6" s="29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29" t="s">
        <v>7</v>
      </c>
      <c r="J6" s="469"/>
      <c r="K6" s="116"/>
      <c r="L6" s="74"/>
      <c r="M6" s="74" t="s">
        <v>8</v>
      </c>
      <c r="N6" s="74" t="s">
        <v>11</v>
      </c>
      <c r="O6" s="74" t="s">
        <v>9</v>
      </c>
      <c r="P6" s="390" t="s">
        <v>10</v>
      </c>
      <c r="Q6" s="140" t="s">
        <v>100</v>
      </c>
      <c r="R6" s="140" t="s">
        <v>102</v>
      </c>
    </row>
    <row r="7" spans="1:22" ht="15.75" hidden="1" customHeight="1" thickBot="1" x14ac:dyDescent="0.3">
      <c r="A7" s="75">
        <v>1</v>
      </c>
      <c r="B7" s="42" t="s">
        <v>33</v>
      </c>
      <c r="C7" s="17" t="s">
        <v>16</v>
      </c>
      <c r="D7" s="15" t="s">
        <v>41</v>
      </c>
      <c r="E7" s="17" t="s">
        <v>1</v>
      </c>
      <c r="F7" s="150" t="s">
        <v>40</v>
      </c>
      <c r="G7" s="48">
        <v>146880.95999999999</v>
      </c>
      <c r="I7" s="105">
        <v>1</v>
      </c>
      <c r="J7" s="366" t="s">
        <v>72</v>
      </c>
      <c r="K7" s="158"/>
      <c r="L7" s="158"/>
      <c r="M7" s="158"/>
      <c r="N7" s="299"/>
      <c r="O7" s="63"/>
      <c r="P7" s="190"/>
      <c r="Q7" s="190"/>
      <c r="R7" s="296"/>
    </row>
    <row r="8" spans="1:22" ht="15.75" hidden="1" thickBot="1" x14ac:dyDescent="0.3">
      <c r="A8" s="76"/>
      <c r="B8" s="47" t="s">
        <v>42</v>
      </c>
      <c r="C8" s="24"/>
      <c r="D8" s="23"/>
      <c r="E8" s="24"/>
      <c r="F8" s="139"/>
      <c r="G8" s="18"/>
      <c r="I8" s="126"/>
      <c r="J8" s="126"/>
      <c r="K8" s="140"/>
      <c r="L8" s="306"/>
      <c r="M8" s="306"/>
      <c r="N8" s="299"/>
      <c r="O8" s="63"/>
      <c r="P8" s="190"/>
      <c r="Q8" s="385"/>
      <c r="R8" s="388"/>
    </row>
    <row r="9" spans="1:22" x14ac:dyDescent="0.25">
      <c r="A9" s="80"/>
      <c r="B9" s="45"/>
      <c r="C9" s="6"/>
      <c r="D9" s="6"/>
      <c r="E9" s="6"/>
      <c r="F9" s="127"/>
      <c r="G9" s="37"/>
      <c r="I9" s="80">
        <v>2</v>
      </c>
      <c r="J9" s="180" t="s">
        <v>72</v>
      </c>
      <c r="K9" s="168" t="s">
        <v>105</v>
      </c>
      <c r="L9" s="158" t="s">
        <v>95</v>
      </c>
      <c r="M9" s="158" t="s">
        <v>117</v>
      </c>
      <c r="N9" s="443" t="s">
        <v>1</v>
      </c>
      <c r="O9" s="63" t="s">
        <v>119</v>
      </c>
      <c r="P9" s="159">
        <v>411881</v>
      </c>
      <c r="R9" s="159">
        <v>411881</v>
      </c>
      <c r="S9" s="59"/>
    </row>
    <row r="10" spans="1:22" ht="16.5" customHeight="1" thickBot="1" x14ac:dyDescent="0.3">
      <c r="A10" s="80"/>
      <c r="B10" s="45"/>
      <c r="C10" s="6"/>
      <c r="D10" s="6"/>
      <c r="E10" s="6"/>
      <c r="F10" s="127"/>
      <c r="G10" s="37"/>
      <c r="I10" s="80"/>
      <c r="J10" s="126"/>
      <c r="K10" s="140" t="s">
        <v>118</v>
      </c>
      <c r="L10" s="140"/>
      <c r="M10" s="470"/>
      <c r="N10" s="140"/>
      <c r="O10" s="418"/>
      <c r="P10" s="98"/>
      <c r="Q10" s="408"/>
      <c r="R10" s="388"/>
    </row>
    <row r="11" spans="1:22" x14ac:dyDescent="0.25">
      <c r="A11" s="80">
        <v>2</v>
      </c>
      <c r="B11" s="42" t="s">
        <v>33</v>
      </c>
      <c r="C11" s="15" t="s">
        <v>0</v>
      </c>
      <c r="D11" s="17" t="s">
        <v>34</v>
      </c>
      <c r="E11" s="79" t="s">
        <v>1</v>
      </c>
      <c r="F11" s="69" t="s">
        <v>43</v>
      </c>
      <c r="G11" s="274">
        <v>130947.92</v>
      </c>
      <c r="I11" s="219">
        <v>3</v>
      </c>
      <c r="J11" s="423" t="s">
        <v>72</v>
      </c>
      <c r="K11" s="158" t="s">
        <v>105</v>
      </c>
      <c r="L11" s="158" t="s">
        <v>94</v>
      </c>
      <c r="M11" s="21" t="s">
        <v>106</v>
      </c>
      <c r="N11" s="353" t="s">
        <v>1</v>
      </c>
      <c r="O11" s="68" t="s">
        <v>120</v>
      </c>
      <c r="P11" s="229">
        <v>598295.85</v>
      </c>
      <c r="Q11" s="229"/>
      <c r="R11" s="229">
        <v>598295.85</v>
      </c>
      <c r="S11" s="6"/>
      <c r="T11" s="6"/>
      <c r="U11" s="6"/>
      <c r="V11" s="6"/>
    </row>
    <row r="12" spans="1:22" x14ac:dyDescent="0.25">
      <c r="A12" s="80"/>
      <c r="B12" s="45"/>
      <c r="C12" s="49"/>
      <c r="D12" s="6"/>
      <c r="E12" s="81"/>
      <c r="F12" s="82"/>
      <c r="G12" s="83"/>
      <c r="I12" s="275"/>
      <c r="J12" s="220"/>
      <c r="K12" s="160" t="s">
        <v>107</v>
      </c>
      <c r="L12" s="306"/>
      <c r="M12" s="8"/>
      <c r="N12" s="302" t="s">
        <v>1</v>
      </c>
      <c r="O12" s="69" t="s">
        <v>121</v>
      </c>
      <c r="P12" s="230">
        <v>81327.73</v>
      </c>
      <c r="Q12" s="230"/>
      <c r="R12" s="230">
        <v>81327.73</v>
      </c>
      <c r="S12" s="6"/>
      <c r="T12" s="6"/>
      <c r="U12" s="6"/>
      <c r="V12" s="6"/>
    </row>
    <row r="13" spans="1:22" ht="15.75" customHeight="1" x14ac:dyDescent="0.25">
      <c r="A13" s="80"/>
      <c r="B13" s="45" t="s">
        <v>35</v>
      </c>
      <c r="C13" s="49"/>
      <c r="D13" s="6"/>
      <c r="E13" s="81" t="s">
        <v>1</v>
      </c>
      <c r="F13" s="82" t="s">
        <v>45</v>
      </c>
      <c r="G13" s="83">
        <v>1727.61</v>
      </c>
      <c r="I13" s="275"/>
      <c r="J13" s="221"/>
      <c r="K13" s="170"/>
      <c r="L13" s="66"/>
      <c r="M13" s="191"/>
      <c r="N13" s="302" t="s">
        <v>1</v>
      </c>
      <c r="O13" s="69" t="s">
        <v>122</v>
      </c>
      <c r="P13" s="230">
        <v>48043.51</v>
      </c>
      <c r="Q13" s="230"/>
      <c r="R13" s="230">
        <v>48043.51</v>
      </c>
      <c r="S13" s="6"/>
      <c r="T13" s="6"/>
      <c r="U13" s="6"/>
      <c r="V13" s="6"/>
    </row>
    <row r="14" spans="1:22" ht="15.75" customHeight="1" x14ac:dyDescent="0.25">
      <c r="A14" s="80"/>
      <c r="B14" s="45"/>
      <c r="C14" s="49"/>
      <c r="D14" s="6"/>
      <c r="E14" s="79" t="s">
        <v>1</v>
      </c>
      <c r="F14" s="69" t="s">
        <v>51</v>
      </c>
      <c r="G14" s="274">
        <v>16343.38</v>
      </c>
      <c r="I14" s="466"/>
      <c r="J14" s="466"/>
      <c r="K14" s="113"/>
      <c r="L14" s="466"/>
      <c r="M14" s="359"/>
      <c r="N14" s="302" t="s">
        <v>123</v>
      </c>
      <c r="O14" s="69" t="s">
        <v>124</v>
      </c>
      <c r="P14" s="230">
        <v>18066.25</v>
      </c>
      <c r="Q14" s="230"/>
      <c r="R14" s="230">
        <v>18066.25</v>
      </c>
      <c r="S14" s="6"/>
      <c r="T14" s="6"/>
      <c r="U14" s="6"/>
      <c r="V14" s="6"/>
    </row>
    <row r="15" spans="1:22" ht="15.75" customHeight="1" thickBot="1" x14ac:dyDescent="0.3">
      <c r="A15" s="76"/>
      <c r="B15" s="45"/>
      <c r="C15" s="49"/>
      <c r="D15" s="23"/>
      <c r="E15" s="81" t="s">
        <v>1</v>
      </c>
      <c r="F15" s="82" t="s">
        <v>44</v>
      </c>
      <c r="G15" s="83">
        <v>5262.92</v>
      </c>
      <c r="I15" s="80"/>
      <c r="J15" s="118"/>
      <c r="K15" s="45"/>
      <c r="L15" s="268"/>
      <c r="M15" s="82"/>
      <c r="N15" s="354" t="s">
        <v>123</v>
      </c>
      <c r="O15" s="109" t="s">
        <v>125</v>
      </c>
      <c r="P15" s="114">
        <v>3418.4</v>
      </c>
      <c r="Q15" s="114"/>
      <c r="R15" s="114">
        <v>3418.4</v>
      </c>
      <c r="S15" s="6"/>
      <c r="T15" s="6"/>
      <c r="U15" s="6"/>
      <c r="V15" s="6"/>
    </row>
    <row r="16" spans="1:22" ht="15.75" customHeight="1" x14ac:dyDescent="0.25">
      <c r="A16" s="118"/>
      <c r="B16" s="151"/>
      <c r="C16" s="6"/>
      <c r="D16" s="7"/>
      <c r="E16" s="58"/>
      <c r="F16" s="82"/>
      <c r="G16" s="152"/>
      <c r="I16" s="472">
        <v>3</v>
      </c>
      <c r="J16" s="473" t="s">
        <v>72</v>
      </c>
      <c r="K16" s="158" t="s">
        <v>105</v>
      </c>
      <c r="L16" s="158" t="s">
        <v>32</v>
      </c>
      <c r="M16" s="158" t="s">
        <v>126</v>
      </c>
      <c r="N16" s="353" t="s">
        <v>123</v>
      </c>
      <c r="O16" s="33" t="s">
        <v>128</v>
      </c>
      <c r="P16" s="99">
        <v>9343.39</v>
      </c>
      <c r="Q16" s="99"/>
      <c r="R16" s="99">
        <v>9343.39</v>
      </c>
      <c r="S16" s="6"/>
      <c r="T16" s="6"/>
      <c r="U16" s="6"/>
      <c r="V16" s="6"/>
    </row>
    <row r="17" spans="1:22" ht="15.75" customHeight="1" x14ac:dyDescent="0.25">
      <c r="A17" s="118"/>
      <c r="B17" s="151"/>
      <c r="C17" s="6"/>
      <c r="D17" s="7"/>
      <c r="E17" s="58"/>
      <c r="F17" s="82"/>
      <c r="G17" s="152"/>
      <c r="I17" s="474"/>
      <c r="J17" s="471"/>
      <c r="K17" s="306" t="s">
        <v>127</v>
      </c>
      <c r="L17" s="306"/>
      <c r="M17" s="306"/>
      <c r="N17" s="302" t="s">
        <v>123</v>
      </c>
      <c r="O17" s="25" t="s">
        <v>129</v>
      </c>
      <c r="P17" s="294">
        <v>10127.25</v>
      </c>
      <c r="Q17" s="294"/>
      <c r="R17" s="294">
        <v>10127.25</v>
      </c>
      <c r="S17" s="6"/>
      <c r="T17" s="6"/>
      <c r="U17" s="6"/>
      <c r="V17" s="6"/>
    </row>
    <row r="18" spans="1:22" ht="15.75" customHeight="1" thickBot="1" x14ac:dyDescent="0.3">
      <c r="A18" s="118"/>
      <c r="B18" s="151"/>
      <c r="C18" s="6"/>
      <c r="D18" s="7"/>
      <c r="E18" s="58"/>
      <c r="F18" s="82"/>
      <c r="G18" s="152"/>
      <c r="I18" s="475"/>
      <c r="J18" s="476"/>
      <c r="K18" s="72"/>
      <c r="L18" s="337"/>
      <c r="M18" s="337"/>
      <c r="N18" s="305" t="s">
        <v>123</v>
      </c>
      <c r="O18" s="22" t="s">
        <v>130</v>
      </c>
      <c r="P18" s="57">
        <v>19204.22</v>
      </c>
      <c r="Q18" s="57"/>
      <c r="R18" s="57">
        <v>19204.22</v>
      </c>
      <c r="S18" s="6"/>
      <c r="T18" s="6"/>
      <c r="U18" s="6"/>
      <c r="V18" s="6"/>
    </row>
    <row r="19" spans="1:22" ht="15.75" hidden="1" customHeight="1" x14ac:dyDescent="0.25">
      <c r="A19" s="118"/>
      <c r="B19" s="151"/>
      <c r="C19" s="6"/>
      <c r="D19" s="7"/>
      <c r="E19" s="58"/>
      <c r="F19" s="82"/>
      <c r="G19" s="152"/>
      <c r="I19" s="80">
        <v>4</v>
      </c>
      <c r="J19" s="171" t="s">
        <v>72</v>
      </c>
      <c r="K19" s="306"/>
      <c r="L19" s="306"/>
      <c r="M19" s="8"/>
      <c r="N19" s="553"/>
      <c r="O19" s="330"/>
      <c r="P19" s="383"/>
      <c r="Q19" s="451"/>
      <c r="R19" s="458"/>
      <c r="S19" s="6"/>
      <c r="T19" s="6"/>
      <c r="U19" s="6"/>
      <c r="V19" s="6"/>
    </row>
    <row r="20" spans="1:22" ht="15.75" hidden="1" customHeight="1" thickBot="1" x14ac:dyDescent="0.3">
      <c r="A20" s="118"/>
      <c r="B20" s="151"/>
      <c r="C20" s="6"/>
      <c r="D20" s="7"/>
      <c r="E20" s="58"/>
      <c r="F20" s="82"/>
      <c r="G20" s="152"/>
      <c r="I20" s="76"/>
      <c r="J20" s="117"/>
      <c r="K20" s="306"/>
      <c r="L20" s="306"/>
      <c r="M20" s="8"/>
      <c r="N20" s="537"/>
      <c r="O20" s="330"/>
      <c r="P20" s="383"/>
      <c r="Q20" s="385"/>
      <c r="R20" s="388"/>
      <c r="S20" s="6"/>
      <c r="T20" s="6"/>
      <c r="U20" s="6"/>
      <c r="V20" s="6"/>
    </row>
    <row r="21" spans="1:22" ht="15.75" hidden="1" customHeight="1" x14ac:dyDescent="0.25">
      <c r="A21" s="118"/>
      <c r="B21" s="151"/>
      <c r="C21" s="6"/>
      <c r="D21" s="7"/>
      <c r="E21" s="58"/>
      <c r="F21" s="82"/>
      <c r="G21" s="152"/>
      <c r="I21" s="80">
        <v>4</v>
      </c>
      <c r="J21" s="171" t="s">
        <v>72</v>
      </c>
      <c r="K21" s="156"/>
      <c r="L21" s="158"/>
      <c r="M21" s="158"/>
      <c r="N21" s="302"/>
      <c r="O21" s="69"/>
      <c r="P21" s="369"/>
      <c r="Q21" s="385"/>
      <c r="R21" s="388"/>
      <c r="S21" s="6"/>
      <c r="T21" s="6"/>
      <c r="U21" s="6"/>
      <c r="V21" s="6"/>
    </row>
    <row r="22" spans="1:22" ht="15.75" hidden="1" customHeight="1" thickBot="1" x14ac:dyDescent="0.3">
      <c r="A22" s="118"/>
      <c r="B22" s="151"/>
      <c r="C22" s="6"/>
      <c r="D22" s="7"/>
      <c r="E22" s="58"/>
      <c r="F22" s="82"/>
      <c r="G22" s="152"/>
      <c r="I22" s="76"/>
      <c r="J22" s="117"/>
      <c r="K22" s="160"/>
      <c r="L22" s="306"/>
      <c r="M22" s="306"/>
      <c r="N22" s="305"/>
      <c r="O22" s="46"/>
      <c r="P22" s="371"/>
      <c r="Q22" s="385"/>
      <c r="R22" s="388"/>
      <c r="S22" s="6"/>
      <c r="T22" s="6"/>
      <c r="U22" s="6"/>
      <c r="V22" s="6"/>
    </row>
    <row r="23" spans="1:22" ht="15.75" hidden="1" customHeight="1" x14ac:dyDescent="0.25">
      <c r="A23" s="137"/>
      <c r="B23" s="107"/>
      <c r="C23" s="6"/>
      <c r="D23" s="6"/>
      <c r="E23" s="58"/>
      <c r="F23" s="82"/>
      <c r="G23" s="37"/>
      <c r="I23" s="569">
        <v>4</v>
      </c>
      <c r="J23" s="567" t="s">
        <v>72</v>
      </c>
      <c r="K23" s="156"/>
      <c r="L23" s="158"/>
      <c r="M23" s="17"/>
      <c r="N23" s="353"/>
      <c r="O23" s="68"/>
      <c r="P23" s="372"/>
      <c r="Q23" s="385"/>
      <c r="R23" s="388"/>
      <c r="S23" s="6"/>
      <c r="T23" s="6"/>
      <c r="U23" s="6"/>
      <c r="V23" s="6"/>
    </row>
    <row r="24" spans="1:22" ht="15.75" hidden="1" customHeight="1" thickBot="1" x14ac:dyDescent="0.3">
      <c r="A24" s="137"/>
      <c r="B24" s="107"/>
      <c r="C24" s="6"/>
      <c r="D24" s="6"/>
      <c r="E24" s="58"/>
      <c r="F24" s="82"/>
      <c r="G24" s="37"/>
      <c r="I24" s="570"/>
      <c r="J24" s="568"/>
      <c r="K24" s="160"/>
      <c r="L24" s="140"/>
      <c r="M24" s="6"/>
      <c r="N24" s="305"/>
      <c r="O24" s="46"/>
      <c r="P24" s="371"/>
      <c r="Q24" s="385"/>
      <c r="R24" s="388"/>
      <c r="S24" s="6"/>
      <c r="T24" s="6"/>
      <c r="U24" s="6"/>
      <c r="V24" s="6"/>
    </row>
    <row r="25" spans="1:22" ht="15.75" customHeight="1" thickBot="1" x14ac:dyDescent="0.3">
      <c r="A25" s="278"/>
      <c r="B25" s="278"/>
      <c r="C25" s="278"/>
      <c r="D25" s="278">
        <f>SUM(G7:G22)</f>
        <v>301162.78999999998</v>
      </c>
      <c r="E25" s="278"/>
      <c r="F25" s="278" t="s">
        <v>68</v>
      </c>
      <c r="G25" s="248"/>
      <c r="H25" s="248"/>
      <c r="I25" s="508" t="s">
        <v>17</v>
      </c>
      <c r="J25" s="509"/>
      <c r="K25" s="509"/>
      <c r="L25" s="509"/>
      <c r="M25" s="509"/>
      <c r="N25" s="509"/>
      <c r="O25" s="510"/>
      <c r="P25" s="391">
        <f>P9+P11+P12+P13+P14+P15+P16+P17+P18</f>
        <v>1199707.5999999999</v>
      </c>
      <c r="Q25" s="391">
        <f t="shared" ref="Q25:R25" si="0">Q9+Q11+Q12+Q13+Q14+Q15+Q16+Q17+Q18</f>
        <v>0</v>
      </c>
      <c r="R25" s="391">
        <f t="shared" si="0"/>
        <v>1199707.5999999999</v>
      </c>
      <c r="S25" s="6"/>
      <c r="T25" s="6"/>
      <c r="U25" s="6"/>
      <c r="V25" s="6"/>
    </row>
    <row r="26" spans="1:22" ht="15.75" customHeight="1" x14ac:dyDescent="0.25">
      <c r="A26" s="278"/>
      <c r="B26" s="278"/>
      <c r="C26" s="278"/>
      <c r="D26" s="278"/>
      <c r="E26" s="278"/>
      <c r="F26" s="278"/>
      <c r="G26" s="278"/>
      <c r="H26" s="278"/>
      <c r="I26" s="222">
        <v>1</v>
      </c>
      <c r="J26" s="558" t="s">
        <v>70</v>
      </c>
      <c r="K26" s="156" t="s">
        <v>132</v>
      </c>
      <c r="L26" s="158" t="s">
        <v>96</v>
      </c>
      <c r="M26" s="21" t="s">
        <v>133</v>
      </c>
      <c r="N26" s="353" t="s">
        <v>1</v>
      </c>
      <c r="O26" s="33" t="s">
        <v>135</v>
      </c>
      <c r="P26" s="321">
        <v>243959.89</v>
      </c>
      <c r="Q26" s="422"/>
      <c r="R26" s="321">
        <v>243959.89</v>
      </c>
      <c r="S26" s="6"/>
      <c r="T26" s="6"/>
      <c r="U26" s="6"/>
      <c r="V26" s="6"/>
    </row>
    <row r="27" spans="1:22" ht="15.75" customHeight="1" thickBot="1" x14ac:dyDescent="0.3">
      <c r="A27" s="307"/>
      <c r="B27" s="307"/>
      <c r="C27" s="307"/>
      <c r="D27" s="307"/>
      <c r="E27" s="307"/>
      <c r="F27" s="307"/>
      <c r="G27" s="307"/>
      <c r="H27" s="307"/>
      <c r="I27" s="308"/>
      <c r="J27" s="559"/>
      <c r="K27" s="160" t="s">
        <v>134</v>
      </c>
      <c r="L27" s="306"/>
      <c r="M27" s="8"/>
      <c r="N27" s="302" t="s">
        <v>1</v>
      </c>
      <c r="O27" s="25" t="s">
        <v>136</v>
      </c>
      <c r="P27" s="461">
        <v>224569.47</v>
      </c>
      <c r="Q27" s="477">
        <v>7145.99</v>
      </c>
      <c r="R27" s="421">
        <f>P27-Q27</f>
        <v>217423.48</v>
      </c>
      <c r="S27" s="6"/>
      <c r="T27" s="6"/>
      <c r="U27" s="37"/>
      <c r="V27" s="6"/>
    </row>
    <row r="28" spans="1:22" ht="15.75" hidden="1" customHeight="1" thickBot="1" x14ac:dyDescent="0.3">
      <c r="A28" s="278"/>
      <c r="B28" s="278"/>
      <c r="C28" s="278"/>
      <c r="D28" s="278"/>
      <c r="E28" s="278"/>
      <c r="F28" s="278"/>
      <c r="G28" s="278"/>
      <c r="H28" s="278"/>
      <c r="I28" s="304"/>
      <c r="J28" s="560"/>
      <c r="K28" s="140"/>
      <c r="L28" s="140"/>
      <c r="M28" s="9"/>
      <c r="N28" s="302" t="s">
        <v>1</v>
      </c>
      <c r="O28" s="25" t="s">
        <v>137</v>
      </c>
      <c r="P28" s="461">
        <v>279504.40999999997</v>
      </c>
      <c r="Q28" s="451"/>
      <c r="R28" s="458"/>
      <c r="S28" s="6"/>
      <c r="T28" s="6"/>
      <c r="U28" s="6"/>
      <c r="V28" s="6"/>
    </row>
    <row r="29" spans="1:22" ht="15.75" hidden="1" customHeight="1" thickBot="1" x14ac:dyDescent="0.3">
      <c r="A29" s="86">
        <v>1</v>
      </c>
      <c r="B29" s="60" t="s">
        <v>33</v>
      </c>
      <c r="C29" s="271" t="s">
        <v>24</v>
      </c>
      <c r="D29" s="87" t="s">
        <v>38</v>
      </c>
      <c r="E29" s="273" t="s">
        <v>30</v>
      </c>
      <c r="F29" s="25" t="s">
        <v>47</v>
      </c>
      <c r="G29" s="65">
        <v>553.36</v>
      </c>
      <c r="I29" s="216">
        <v>2</v>
      </c>
      <c r="J29" s="367" t="s">
        <v>70</v>
      </c>
      <c r="K29" s="156"/>
      <c r="L29" s="158"/>
      <c r="M29" s="21"/>
      <c r="N29" s="299"/>
      <c r="O29" s="161"/>
      <c r="P29" s="166"/>
      <c r="Q29" s="385"/>
      <c r="R29" s="459"/>
      <c r="S29" s="6"/>
      <c r="T29" s="6"/>
      <c r="U29" s="6"/>
      <c r="V29" s="6"/>
    </row>
    <row r="30" spans="1:22" ht="15.75" hidden="1" customHeight="1" thickBot="1" x14ac:dyDescent="0.3">
      <c r="A30" s="88"/>
      <c r="B30" s="45"/>
      <c r="C30" s="6"/>
      <c r="D30" s="61"/>
      <c r="E30" s="320"/>
      <c r="F30" s="84"/>
      <c r="G30" s="85"/>
      <c r="I30" s="178"/>
      <c r="J30" s="368" t="s">
        <v>80</v>
      </c>
      <c r="K30" s="157"/>
      <c r="L30" s="306"/>
      <c r="M30" s="8"/>
      <c r="N30" s="306"/>
      <c r="O30" s="330"/>
      <c r="P30" s="383"/>
      <c r="Q30" s="385"/>
      <c r="R30" s="387"/>
      <c r="S30" s="6"/>
      <c r="T30" s="6"/>
      <c r="U30" s="6"/>
      <c r="V30" s="6"/>
    </row>
    <row r="31" spans="1:22" ht="15.75" hidden="1" customHeight="1" x14ac:dyDescent="0.25">
      <c r="A31" s="88"/>
      <c r="B31" s="45"/>
      <c r="C31" s="6"/>
      <c r="D31" s="61"/>
      <c r="E31" s="325"/>
      <c r="F31" s="84"/>
      <c r="G31" s="85"/>
      <c r="I31" s="215">
        <v>2</v>
      </c>
      <c r="J31" s="329"/>
      <c r="K31" s="160"/>
      <c r="L31" s="306"/>
      <c r="M31" s="8"/>
      <c r="N31" s="478"/>
      <c r="O31" s="123"/>
      <c r="P31" s="392"/>
      <c r="Q31" s="385"/>
      <c r="R31" s="459"/>
      <c r="S31" s="6"/>
      <c r="T31" s="6"/>
      <c r="U31" s="6"/>
      <c r="V31" s="6"/>
    </row>
    <row r="32" spans="1:22" ht="15.75" hidden="1" customHeight="1" thickBot="1" x14ac:dyDescent="0.3">
      <c r="A32" s="88"/>
      <c r="B32" s="45"/>
      <c r="C32" s="6"/>
      <c r="D32" s="61"/>
      <c r="E32" s="289"/>
      <c r="F32" s="84"/>
      <c r="G32" s="85"/>
      <c r="I32" s="215"/>
      <c r="J32" s="343"/>
      <c r="K32" s="306"/>
      <c r="L32" s="306"/>
      <c r="M32" s="8"/>
      <c r="N32" s="354"/>
      <c r="O32" s="26"/>
      <c r="P32" s="393"/>
      <c r="Q32" s="385"/>
      <c r="R32" s="459"/>
      <c r="S32" s="6"/>
      <c r="T32" s="6"/>
      <c r="U32" s="6"/>
      <c r="V32" s="6"/>
    </row>
    <row r="33" spans="1:22" ht="15.75" hidden="1" customHeight="1" thickBot="1" x14ac:dyDescent="0.3">
      <c r="A33" s="88"/>
      <c r="B33" s="45"/>
      <c r="C33" s="6"/>
      <c r="D33" s="61"/>
      <c r="E33" s="300"/>
      <c r="F33" s="84"/>
      <c r="G33" s="85"/>
      <c r="I33" s="216">
        <v>2</v>
      </c>
      <c r="J33" s="521" t="s">
        <v>70</v>
      </c>
      <c r="K33" s="156"/>
      <c r="L33" s="158"/>
      <c r="M33" s="21"/>
      <c r="N33" s="305"/>
      <c r="O33" s="22"/>
      <c r="P33" s="337"/>
      <c r="Q33" s="385"/>
      <c r="R33" s="336"/>
      <c r="S33" s="6"/>
      <c r="T33" s="6"/>
      <c r="U33" s="6"/>
      <c r="V33" s="6"/>
    </row>
    <row r="34" spans="1:22" ht="15.75" hidden="1" customHeight="1" thickBot="1" x14ac:dyDescent="0.3">
      <c r="A34" s="88"/>
      <c r="B34" s="45"/>
      <c r="C34" s="6"/>
      <c r="D34" s="61"/>
      <c r="E34" s="272"/>
      <c r="F34" s="84"/>
      <c r="G34" s="85"/>
      <c r="I34" s="215"/>
      <c r="J34" s="564"/>
      <c r="K34" s="160"/>
      <c r="L34" s="306"/>
      <c r="M34" s="8"/>
      <c r="N34" s="479"/>
      <c r="O34" s="109"/>
      <c r="P34" s="445"/>
      <c r="Q34" s="436"/>
      <c r="R34" s="328"/>
      <c r="S34" s="6"/>
      <c r="T34" s="6"/>
      <c r="U34" s="6"/>
      <c r="V34" s="6"/>
    </row>
    <row r="35" spans="1:22" ht="15.75" customHeight="1" x14ac:dyDescent="0.25">
      <c r="A35" s="88"/>
      <c r="B35" s="45"/>
      <c r="C35" s="7"/>
      <c r="D35" s="61"/>
      <c r="E35" s="273" t="s">
        <v>1</v>
      </c>
      <c r="F35" s="25" t="s">
        <v>48</v>
      </c>
      <c r="G35" s="65">
        <v>3232.4</v>
      </c>
      <c r="I35" s="439"/>
      <c r="J35" s="565"/>
      <c r="K35" s="166"/>
      <c r="L35" s="158"/>
      <c r="M35" s="21"/>
      <c r="N35" s="302" t="s">
        <v>1</v>
      </c>
      <c r="O35" s="25" t="s">
        <v>137</v>
      </c>
      <c r="P35" s="461">
        <v>279504.40999999997</v>
      </c>
      <c r="Q35" s="461">
        <v>6112.4</v>
      </c>
      <c r="R35" s="352">
        <f>P35-Q35</f>
        <v>273392.00999999995</v>
      </c>
      <c r="S35" s="6"/>
      <c r="T35" s="6"/>
      <c r="U35" s="6"/>
      <c r="V35" s="6"/>
    </row>
    <row r="36" spans="1:22" ht="15.75" customHeight="1" thickBot="1" x14ac:dyDescent="0.3">
      <c r="A36" s="88"/>
      <c r="B36" s="45"/>
      <c r="C36" s="7"/>
      <c r="D36" s="61"/>
      <c r="E36" s="271" t="s">
        <v>30</v>
      </c>
      <c r="F36" s="22" t="s">
        <v>50</v>
      </c>
      <c r="G36" s="91">
        <v>1219.1300000000001</v>
      </c>
      <c r="I36" s="440"/>
      <c r="J36" s="566"/>
      <c r="K36" s="179"/>
      <c r="L36" s="306"/>
      <c r="M36" s="8"/>
      <c r="N36" s="302" t="s">
        <v>1</v>
      </c>
      <c r="O36" s="25" t="s">
        <v>138</v>
      </c>
      <c r="P36" s="461">
        <v>51643.16</v>
      </c>
      <c r="Q36" s="461"/>
      <c r="R36" s="488">
        <v>51643.16</v>
      </c>
      <c r="S36" s="6"/>
      <c r="T36" s="6"/>
      <c r="U36" s="6"/>
      <c r="V36" s="6"/>
    </row>
    <row r="37" spans="1:22" ht="15.75" customHeight="1" x14ac:dyDescent="0.25">
      <c r="A37" s="77"/>
      <c r="B37" s="89"/>
      <c r="C37" s="272"/>
      <c r="D37" s="90"/>
      <c r="E37" s="273" t="s">
        <v>30</v>
      </c>
      <c r="F37" s="25" t="s">
        <v>49</v>
      </c>
      <c r="G37" s="65">
        <v>529.24</v>
      </c>
      <c r="I37" s="440"/>
      <c r="J37" s="437"/>
      <c r="K37" s="8"/>
      <c r="L37" s="306"/>
      <c r="M37" s="8"/>
      <c r="N37" s="302" t="s">
        <v>1</v>
      </c>
      <c r="O37" s="25" t="s">
        <v>139</v>
      </c>
      <c r="P37" s="461">
        <v>45542.93</v>
      </c>
      <c r="Q37" s="486"/>
      <c r="R37" s="488">
        <v>45542.93</v>
      </c>
      <c r="S37" s="6"/>
      <c r="T37" s="6"/>
      <c r="U37" s="6"/>
      <c r="V37" s="6"/>
    </row>
    <row r="38" spans="1:22" ht="15.75" customHeight="1" x14ac:dyDescent="0.25">
      <c r="A38" s="464"/>
      <c r="B38" s="107"/>
      <c r="C38" s="6"/>
      <c r="D38" s="6"/>
      <c r="E38" s="6"/>
      <c r="F38" s="34"/>
      <c r="G38" s="144"/>
      <c r="I38" s="455"/>
      <c r="J38" s="453"/>
      <c r="K38" s="8"/>
      <c r="L38" s="306"/>
      <c r="M38" s="8"/>
      <c r="N38" s="302" t="s">
        <v>1</v>
      </c>
      <c r="O38" s="25" t="s">
        <v>140</v>
      </c>
      <c r="P38" s="461">
        <v>31130.6</v>
      </c>
      <c r="Q38" s="486"/>
      <c r="R38" s="488">
        <v>31130.6</v>
      </c>
      <c r="S38" s="6"/>
      <c r="T38" s="6"/>
      <c r="U38" s="6"/>
      <c r="V38" s="6"/>
    </row>
    <row r="39" spans="1:22" ht="15.75" customHeight="1" thickBot="1" x14ac:dyDescent="0.3">
      <c r="A39" s="442"/>
      <c r="B39" s="107"/>
      <c r="C39" s="6"/>
      <c r="D39" s="6"/>
      <c r="E39" s="6"/>
      <c r="F39" s="34"/>
      <c r="G39" s="144"/>
      <c r="I39" s="441"/>
      <c r="J39" s="438"/>
      <c r="K39" s="9"/>
      <c r="L39" s="140"/>
      <c r="M39" s="9"/>
      <c r="N39" s="302" t="s">
        <v>1</v>
      </c>
      <c r="O39" s="25" t="s">
        <v>141</v>
      </c>
      <c r="P39" s="461">
        <v>50236.5</v>
      </c>
      <c r="Q39" s="461"/>
      <c r="R39" s="488">
        <v>50236.5</v>
      </c>
      <c r="S39" s="6"/>
      <c r="T39" s="6"/>
      <c r="U39" s="6"/>
      <c r="V39" s="6"/>
    </row>
    <row r="40" spans="1:22" ht="15.75" customHeight="1" x14ac:dyDescent="0.25">
      <c r="A40" s="278"/>
      <c r="B40" s="107"/>
      <c r="C40" s="6"/>
      <c r="D40" s="6"/>
      <c r="E40" s="6"/>
      <c r="F40" s="34"/>
      <c r="G40" s="144"/>
      <c r="I40" s="226"/>
      <c r="J40" s="351"/>
      <c r="K40" s="306"/>
      <c r="L40" s="306"/>
      <c r="M40" s="8"/>
      <c r="N40" s="302" t="s">
        <v>1</v>
      </c>
      <c r="O40" s="25" t="s">
        <v>142</v>
      </c>
      <c r="P40" s="461">
        <v>1409343.36</v>
      </c>
      <c r="Q40" s="462"/>
      <c r="R40" s="488">
        <v>1409343.36</v>
      </c>
      <c r="S40" s="6"/>
      <c r="T40" s="6"/>
      <c r="U40" s="6"/>
      <c r="V40" s="6"/>
    </row>
    <row r="41" spans="1:22" ht="15.75" customHeight="1" thickBot="1" x14ac:dyDescent="0.3">
      <c r="A41" s="278"/>
      <c r="B41" s="107"/>
      <c r="C41" s="6"/>
      <c r="D41" s="6"/>
      <c r="E41" s="6"/>
      <c r="F41" s="34"/>
      <c r="G41" s="144"/>
      <c r="I41" s="226"/>
      <c r="J41" s="223"/>
      <c r="K41" s="306"/>
      <c r="L41" s="306"/>
      <c r="M41" s="8"/>
      <c r="N41" s="305" t="s">
        <v>1</v>
      </c>
      <c r="O41" s="22" t="s">
        <v>143</v>
      </c>
      <c r="P41" s="337">
        <v>122563.09</v>
      </c>
      <c r="Q41" s="337">
        <v>2446.0300000000002</v>
      </c>
      <c r="R41" s="336">
        <f>P41-Q41</f>
        <v>120117.06</v>
      </c>
      <c r="S41" s="6"/>
      <c r="T41" s="6"/>
      <c r="U41" s="6"/>
      <c r="V41" s="6"/>
    </row>
    <row r="42" spans="1:22" ht="15" customHeight="1" thickBot="1" x14ac:dyDescent="0.3">
      <c r="A42" s="561" t="s">
        <v>18</v>
      </c>
      <c r="B42" s="562"/>
      <c r="C42" s="562"/>
      <c r="D42" s="562"/>
      <c r="E42" s="562"/>
      <c r="F42" s="563"/>
      <c r="G42" s="94">
        <f>SUM(G29:G37)</f>
        <v>5534.13</v>
      </c>
      <c r="I42" s="508" t="s">
        <v>88</v>
      </c>
      <c r="J42" s="509"/>
      <c r="K42" s="509"/>
      <c r="L42" s="509"/>
      <c r="M42" s="509"/>
      <c r="N42" s="562"/>
      <c r="O42" s="563"/>
      <c r="P42" s="380">
        <f>P26+P27+P35+P36+P37+P38+P39+P40+P41</f>
        <v>2458493.41</v>
      </c>
      <c r="Q42" s="380">
        <f>Q29+Q34+Q35+Q36+Q37+Q40+Q26+Q28++Q33+Q27+Q30+Q32+Q31+Q38+Q39+Q41</f>
        <v>15704.42</v>
      </c>
      <c r="R42" s="44">
        <f>R29+R34+R35+R36+R37+R40+R26+R28++R33+R27+R30+R32+R31+R39+R41+R38</f>
        <v>2442788.9900000002</v>
      </c>
      <c r="S42" s="6"/>
      <c r="T42" s="6"/>
      <c r="U42" s="6"/>
      <c r="V42" s="337"/>
    </row>
    <row r="43" spans="1:22" ht="15" hidden="1" customHeight="1" thickBot="1" x14ac:dyDescent="0.3">
      <c r="A43" s="252"/>
      <c r="B43" s="278"/>
      <c r="C43" s="278"/>
      <c r="D43" s="278"/>
      <c r="E43" s="278"/>
      <c r="F43" s="278"/>
      <c r="G43" s="228"/>
      <c r="I43" s="546">
        <v>1</v>
      </c>
      <c r="J43" s="548" t="s">
        <v>67</v>
      </c>
      <c r="K43" s="158"/>
      <c r="L43" s="158"/>
      <c r="M43" s="158"/>
      <c r="N43" s="355"/>
      <c r="O43" s="356"/>
      <c r="P43" s="394"/>
      <c r="Q43" s="394"/>
      <c r="R43" s="388"/>
      <c r="S43" s="6"/>
      <c r="T43" s="6"/>
      <c r="U43" s="6"/>
      <c r="V43" s="6"/>
    </row>
    <row r="44" spans="1:22" ht="15" hidden="1" customHeight="1" thickBot="1" x14ac:dyDescent="0.3">
      <c r="A44" s="252"/>
      <c r="B44" s="278"/>
      <c r="C44" s="278"/>
      <c r="D44" s="278"/>
      <c r="E44" s="278"/>
      <c r="F44" s="278"/>
      <c r="G44" s="228"/>
      <c r="I44" s="547"/>
      <c r="J44" s="549"/>
      <c r="K44" s="140"/>
      <c r="L44" s="140"/>
      <c r="M44" s="140"/>
      <c r="N44" s="140"/>
      <c r="O44" s="140"/>
      <c r="P44" s="378"/>
      <c r="Q44" s="385"/>
      <c r="R44" s="388"/>
      <c r="S44" s="6"/>
      <c r="T44" s="6"/>
      <c r="U44" s="6"/>
      <c r="V44" s="213"/>
    </row>
    <row r="45" spans="1:22" ht="15" hidden="1" customHeight="1" thickBot="1" x14ac:dyDescent="0.3">
      <c r="A45" s="252"/>
      <c r="B45" s="278"/>
      <c r="C45" s="278"/>
      <c r="D45" s="278"/>
      <c r="E45" s="278"/>
      <c r="F45" s="278"/>
      <c r="G45" s="228"/>
      <c r="I45" s="218">
        <v>1</v>
      </c>
      <c r="J45" s="550" t="s">
        <v>67</v>
      </c>
      <c r="K45" s="156"/>
      <c r="L45" s="158"/>
      <c r="M45" s="158"/>
      <c r="N45" s="156"/>
      <c r="O45" s="156"/>
      <c r="P45" s="377"/>
      <c r="Q45" s="385"/>
      <c r="R45" s="388"/>
      <c r="S45" s="6"/>
      <c r="T45" s="6"/>
      <c r="U45" s="6"/>
      <c r="V45" s="213"/>
    </row>
    <row r="46" spans="1:22" ht="15" hidden="1" customHeight="1" thickBot="1" x14ac:dyDescent="0.3">
      <c r="A46" s="252"/>
      <c r="B46" s="278"/>
      <c r="C46" s="278"/>
      <c r="D46" s="278"/>
      <c r="E46" s="278"/>
      <c r="F46" s="278"/>
      <c r="G46" s="228"/>
      <c r="I46" s="286"/>
      <c r="J46" s="551"/>
      <c r="K46" s="160"/>
      <c r="L46" s="306"/>
      <c r="M46" s="306"/>
      <c r="N46" s="306"/>
      <c r="O46" s="306"/>
      <c r="P46" s="383"/>
      <c r="Q46" s="385"/>
      <c r="R46" s="388"/>
      <c r="S46" s="6"/>
      <c r="T46" s="6"/>
      <c r="U46" s="6"/>
      <c r="V46" s="213"/>
    </row>
    <row r="47" spans="1:22" ht="15" hidden="1" customHeight="1" thickBot="1" x14ac:dyDescent="0.3">
      <c r="A47" s="252"/>
      <c r="B47" s="278"/>
      <c r="C47" s="278"/>
      <c r="D47" s="278"/>
      <c r="E47" s="278"/>
      <c r="F47" s="278"/>
      <c r="G47" s="228"/>
      <c r="I47" s="287"/>
      <c r="J47" s="552"/>
      <c r="K47" s="156"/>
      <c r="L47" s="158"/>
      <c r="M47" s="158"/>
      <c r="N47" s="156"/>
      <c r="O47" s="161"/>
      <c r="P47" s="377"/>
      <c r="Q47" s="385"/>
      <c r="R47" s="388"/>
      <c r="S47" s="6"/>
      <c r="T47" s="6"/>
      <c r="U47" s="6"/>
      <c r="V47" s="213"/>
    </row>
    <row r="48" spans="1:22" ht="15.75" hidden="1" customHeight="1" thickBot="1" x14ac:dyDescent="0.3">
      <c r="A48" s="95">
        <v>1</v>
      </c>
      <c r="B48" s="67" t="s">
        <v>52</v>
      </c>
      <c r="C48" s="31" t="s">
        <v>15</v>
      </c>
      <c r="D48" s="92" t="s">
        <v>53</v>
      </c>
      <c r="E48" s="21" t="s">
        <v>1</v>
      </c>
      <c r="F48" s="155" t="s">
        <v>51</v>
      </c>
      <c r="G48" s="48">
        <v>279638.62</v>
      </c>
      <c r="I48" s="224">
        <v>3</v>
      </c>
      <c r="J48" s="556" t="s">
        <v>67</v>
      </c>
      <c r="K48" s="156"/>
      <c r="L48" s="158"/>
      <c r="M48" s="21"/>
      <c r="N48" s="124"/>
      <c r="O48" s="124"/>
      <c r="P48" s="372"/>
      <c r="Q48" s="385"/>
      <c r="R48" s="388"/>
      <c r="S48" s="6"/>
      <c r="T48" s="6"/>
      <c r="U48" s="6"/>
      <c r="V48" s="6"/>
    </row>
    <row r="49" spans="1:22" ht="15.75" hidden="1" customHeight="1" thickBot="1" x14ac:dyDescent="0.3">
      <c r="A49" s="95"/>
      <c r="B49" s="73" t="s">
        <v>54</v>
      </c>
      <c r="C49" s="32"/>
      <c r="D49" s="93"/>
      <c r="E49" s="11"/>
      <c r="F49" s="27"/>
      <c r="G49" s="40"/>
      <c r="I49" s="266"/>
      <c r="J49" s="557"/>
      <c r="K49" s="327"/>
      <c r="L49" s="140"/>
      <c r="M49" s="9"/>
      <c r="N49" s="337"/>
      <c r="O49" s="72"/>
      <c r="P49" s="371"/>
      <c r="Q49" s="385"/>
      <c r="R49" s="388"/>
      <c r="S49" s="6"/>
      <c r="T49" s="6"/>
      <c r="U49" s="6"/>
      <c r="V49" s="6"/>
    </row>
    <row r="50" spans="1:22" ht="15.75" hidden="1" customHeight="1" thickBot="1" x14ac:dyDescent="0.3">
      <c r="A50" s="95"/>
      <c r="B50" s="125"/>
      <c r="C50" s="28"/>
      <c r="D50" s="142"/>
      <c r="E50" s="17"/>
      <c r="F50" s="155"/>
      <c r="G50" s="48"/>
      <c r="I50" s="218">
        <v>2</v>
      </c>
      <c r="J50" s="225" t="s">
        <v>67</v>
      </c>
      <c r="K50" s="156"/>
      <c r="L50" s="158"/>
      <c r="M50" s="158"/>
      <c r="N50" s="536"/>
      <c r="O50" s="161"/>
      <c r="P50" s="377"/>
      <c r="Q50" s="385"/>
      <c r="R50" s="388"/>
      <c r="S50" s="6"/>
      <c r="T50" s="6"/>
      <c r="U50" s="6"/>
      <c r="V50" s="6"/>
    </row>
    <row r="51" spans="1:22" ht="15.75" hidden="1" customHeight="1" thickBot="1" x14ac:dyDescent="0.3">
      <c r="A51" s="95"/>
      <c r="B51" s="125"/>
      <c r="C51" s="28"/>
      <c r="D51" s="142"/>
      <c r="E51" s="17"/>
      <c r="F51" s="155"/>
      <c r="G51" s="48"/>
      <c r="I51" s="260"/>
      <c r="J51" s="291"/>
      <c r="K51" s="160"/>
      <c r="L51" s="306"/>
      <c r="M51" s="306"/>
      <c r="N51" s="537"/>
      <c r="O51" s="306"/>
      <c r="P51" s="383"/>
      <c r="Q51" s="385"/>
      <c r="R51" s="388"/>
      <c r="S51" s="6"/>
      <c r="T51" s="6"/>
      <c r="U51" s="6"/>
      <c r="V51" s="6"/>
    </row>
    <row r="52" spans="1:22" ht="15.75" hidden="1" customHeight="1" thickBot="1" x14ac:dyDescent="0.3">
      <c r="A52" s="199"/>
      <c r="B52" s="107"/>
      <c r="C52" s="28"/>
      <c r="D52" s="142"/>
      <c r="E52" s="17"/>
      <c r="F52" s="155"/>
      <c r="G52" s="48"/>
      <c r="I52" s="283">
        <v>1</v>
      </c>
      <c r="J52" s="544" t="s">
        <v>67</v>
      </c>
      <c r="K52" s="156"/>
      <c r="L52" s="158"/>
      <c r="M52" s="158"/>
      <c r="N52" s="516"/>
      <c r="O52" s="156"/>
      <c r="P52" s="395"/>
      <c r="Q52" s="384"/>
      <c r="R52" s="403"/>
      <c r="S52" s="211"/>
      <c r="T52" s="37"/>
      <c r="U52" s="6"/>
      <c r="V52" s="6"/>
    </row>
    <row r="53" spans="1:22" ht="15.75" hidden="1" thickBot="1" x14ac:dyDescent="0.3">
      <c r="A53" s="199"/>
      <c r="B53" s="107"/>
      <c r="C53" s="28"/>
      <c r="D53" s="142"/>
      <c r="E53" s="17"/>
      <c r="F53" s="155"/>
      <c r="G53" s="48"/>
      <c r="I53" s="285"/>
      <c r="J53" s="522"/>
      <c r="K53" s="157"/>
      <c r="L53" s="140"/>
      <c r="M53" s="140"/>
      <c r="N53" s="545"/>
      <c r="O53" s="140"/>
      <c r="P53" s="378"/>
      <c r="Q53" s="384"/>
      <c r="R53" s="387"/>
      <c r="S53" s="210"/>
      <c r="T53" s="37"/>
      <c r="U53" s="6"/>
      <c r="V53" s="6"/>
    </row>
    <row r="54" spans="1:22" ht="15.75" hidden="1" customHeight="1" thickBot="1" x14ac:dyDescent="0.3">
      <c r="A54" s="156" t="s">
        <v>81</v>
      </c>
      <c r="B54" s="536" t="s">
        <v>29</v>
      </c>
      <c r="C54" s="166" t="s">
        <v>82</v>
      </c>
      <c r="D54" s="202" t="s">
        <v>1</v>
      </c>
      <c r="E54" s="33" t="s">
        <v>83</v>
      </c>
      <c r="F54" s="99">
        <v>42536.12</v>
      </c>
      <c r="G54" s="48"/>
      <c r="I54" s="282"/>
      <c r="J54" s="284"/>
      <c r="K54" s="140"/>
      <c r="L54" s="282"/>
      <c r="M54" s="188"/>
      <c r="N54" s="288"/>
      <c r="O54" s="22"/>
      <c r="P54" s="375"/>
      <c r="Q54" s="385"/>
      <c r="R54" s="387"/>
      <c r="S54" s="6"/>
      <c r="T54" s="37"/>
      <c r="U54" s="6"/>
      <c r="V54" s="6"/>
    </row>
    <row r="55" spans="1:22" ht="15.75" hidden="1" thickBot="1" x14ac:dyDescent="0.3">
      <c r="A55" s="160" t="s">
        <v>84</v>
      </c>
      <c r="B55" s="553"/>
      <c r="C55" s="8"/>
      <c r="D55" s="181" t="s">
        <v>1</v>
      </c>
      <c r="E55" s="25" t="s">
        <v>85</v>
      </c>
      <c r="F55" s="274">
        <v>50049.08</v>
      </c>
      <c r="G55" s="48"/>
      <c r="I55" s="266"/>
      <c r="J55" s="262"/>
      <c r="K55" s="140"/>
      <c r="L55" s="140"/>
      <c r="M55" s="9"/>
      <c r="N55" s="290"/>
      <c r="O55" s="84"/>
      <c r="P55" s="396"/>
      <c r="Q55" s="384"/>
      <c r="R55" s="387"/>
      <c r="S55" s="210"/>
      <c r="T55" s="37"/>
      <c r="U55" s="6"/>
      <c r="V55" s="6"/>
    </row>
    <row r="56" spans="1:22" ht="15.75" hidden="1" customHeight="1" thickBot="1" x14ac:dyDescent="0.3">
      <c r="A56" s="160"/>
      <c r="B56" s="553"/>
      <c r="C56" s="8"/>
      <c r="D56" s="181"/>
      <c r="E56" s="25"/>
      <c r="F56" s="274"/>
      <c r="G56" s="48"/>
      <c r="I56" s="218">
        <v>2</v>
      </c>
      <c r="J56" s="544" t="s">
        <v>67</v>
      </c>
      <c r="K56" s="156"/>
      <c r="L56" s="158"/>
      <c r="M56" s="21"/>
      <c r="N56" s="315"/>
      <c r="O56" s="124"/>
      <c r="P56" s="372"/>
      <c r="Q56" s="410"/>
      <c r="R56" s="388"/>
      <c r="S56" s="6"/>
      <c r="T56" s="6"/>
      <c r="U56" s="6"/>
      <c r="V56" s="6"/>
    </row>
    <row r="57" spans="1:22" ht="15.75" hidden="1" thickBot="1" x14ac:dyDescent="0.3">
      <c r="A57" s="160"/>
      <c r="B57" s="553"/>
      <c r="C57" s="8"/>
      <c r="D57" s="181"/>
      <c r="E57" s="25"/>
      <c r="F57" s="274"/>
      <c r="G57" s="48"/>
      <c r="I57" s="281"/>
      <c r="J57" s="554"/>
      <c r="K57" s="160"/>
      <c r="L57" s="306"/>
      <c r="M57" s="8"/>
      <c r="N57" s="314"/>
      <c r="O57" s="115"/>
      <c r="P57" s="370"/>
      <c r="Q57" s="385"/>
      <c r="R57" s="388"/>
      <c r="S57" s="6"/>
      <c r="T57" s="6"/>
      <c r="U57" s="6"/>
      <c r="V57" s="6"/>
    </row>
    <row r="58" spans="1:22" ht="15.75" hidden="1" customHeight="1" thickBot="1" x14ac:dyDescent="0.3">
      <c r="A58" s="160"/>
      <c r="B58" s="553"/>
      <c r="C58" s="8"/>
      <c r="D58" s="181"/>
      <c r="E58" s="25"/>
      <c r="F58" s="274"/>
      <c r="G58" s="48"/>
      <c r="I58" s="260">
        <v>3</v>
      </c>
      <c r="J58" s="544" t="s">
        <v>67</v>
      </c>
      <c r="K58" s="156"/>
      <c r="L58" s="158"/>
      <c r="M58" s="158"/>
      <c r="N58" s="106"/>
      <c r="O58" s="33"/>
      <c r="P58" s="372"/>
      <c r="Q58" s="385"/>
      <c r="R58" s="388"/>
      <c r="S58" s="6"/>
      <c r="T58" s="6"/>
      <c r="U58" s="6"/>
      <c r="V58" s="6"/>
    </row>
    <row r="59" spans="1:22" ht="15.75" hidden="1" thickBot="1" x14ac:dyDescent="0.3">
      <c r="A59" s="160"/>
      <c r="B59" s="553"/>
      <c r="C59" s="8"/>
      <c r="D59" s="181"/>
      <c r="E59" s="25"/>
      <c r="F59" s="274"/>
      <c r="G59" s="48"/>
      <c r="I59" s="260"/>
      <c r="J59" s="555"/>
      <c r="K59" s="160"/>
      <c r="L59" s="306"/>
      <c r="M59" s="306"/>
      <c r="N59" s="50"/>
      <c r="O59" s="25"/>
      <c r="P59" s="369"/>
      <c r="Q59" s="385"/>
      <c r="R59" s="388"/>
      <c r="S59" s="6"/>
      <c r="T59" s="6"/>
      <c r="U59" s="6"/>
      <c r="V59" s="6"/>
    </row>
    <row r="60" spans="1:22" ht="15.75" hidden="1" customHeight="1" x14ac:dyDescent="0.25">
      <c r="A60" s="141"/>
      <c r="B60" s="537"/>
      <c r="C60" s="179"/>
      <c r="D60" s="181" t="s">
        <v>1</v>
      </c>
      <c r="E60" s="25" t="s">
        <v>86</v>
      </c>
      <c r="F60" s="274">
        <v>25559.19</v>
      </c>
      <c r="G60" s="48">
        <v>315868.13</v>
      </c>
      <c r="I60" s="256">
        <v>4</v>
      </c>
      <c r="J60" s="544" t="s">
        <v>67</v>
      </c>
      <c r="K60" s="156"/>
      <c r="L60" s="156"/>
      <c r="M60" s="158"/>
      <c r="N60" s="261"/>
      <c r="O60" s="156"/>
      <c r="P60" s="377"/>
      <c r="Q60" s="385"/>
      <c r="R60" s="388"/>
      <c r="S60" s="6"/>
      <c r="T60" s="6"/>
      <c r="U60" s="6"/>
      <c r="V60" s="6"/>
    </row>
    <row r="61" spans="1:22" ht="15.75" hidden="1" customHeight="1" thickBot="1" x14ac:dyDescent="0.3">
      <c r="A61" s="140"/>
      <c r="B61" s="140"/>
      <c r="C61" s="9"/>
      <c r="D61" s="198" t="s">
        <v>1</v>
      </c>
      <c r="E61" s="22" t="s">
        <v>87</v>
      </c>
      <c r="F61" s="57">
        <v>40948.89</v>
      </c>
      <c r="G61" s="162"/>
      <c r="I61" s="185"/>
      <c r="J61" s="554"/>
      <c r="K61" s="157"/>
      <c r="L61" s="140"/>
      <c r="M61" s="140"/>
      <c r="N61" s="276"/>
      <c r="O61" s="157"/>
      <c r="P61" s="378"/>
      <c r="Q61" s="385"/>
      <c r="R61" s="388"/>
      <c r="S61" s="6"/>
      <c r="T61" s="6"/>
      <c r="U61" s="6"/>
      <c r="V61" s="6"/>
    </row>
    <row r="62" spans="1:22" ht="15.75" hidden="1" customHeight="1" thickBot="1" x14ac:dyDescent="0.3">
      <c r="A62" s="95"/>
      <c r="B62" s="125"/>
      <c r="C62" s="28"/>
      <c r="D62" s="142"/>
      <c r="E62" s="17"/>
      <c r="F62" s="155"/>
      <c r="G62" s="162"/>
      <c r="I62" s="184"/>
      <c r="J62" s="182"/>
      <c r="K62" s="528"/>
      <c r="L62" s="265"/>
      <c r="M62" s="255"/>
      <c r="N62" s="277"/>
      <c r="O62" s="84"/>
      <c r="P62" s="374"/>
      <c r="Q62" s="385"/>
      <c r="R62" s="388"/>
      <c r="S62" s="6"/>
      <c r="T62" s="6"/>
      <c r="U62" s="6"/>
      <c r="V62" s="6"/>
    </row>
    <row r="63" spans="1:22" ht="16.5" hidden="1" customHeight="1" thickBot="1" x14ac:dyDescent="0.3">
      <c r="A63" s="95"/>
      <c r="B63" s="125"/>
      <c r="C63" s="28"/>
      <c r="D63" s="142"/>
      <c r="E63" s="17"/>
      <c r="F63" s="155"/>
      <c r="G63" s="18"/>
      <c r="I63" s="257"/>
      <c r="J63" s="183"/>
      <c r="K63" s="529"/>
      <c r="L63" s="140"/>
      <c r="M63" s="266"/>
      <c r="N63" s="181"/>
      <c r="O63" s="25"/>
      <c r="P63" s="369"/>
      <c r="Q63" s="385"/>
      <c r="R63" s="388"/>
      <c r="S63" s="6"/>
      <c r="T63" s="6"/>
      <c r="U63" s="6"/>
      <c r="V63" s="6"/>
    </row>
    <row r="64" spans="1:22" ht="15.75" hidden="1" customHeight="1" thickBot="1" x14ac:dyDescent="0.3">
      <c r="A64" s="95">
        <v>2</v>
      </c>
      <c r="B64" s="42" t="s">
        <v>33</v>
      </c>
      <c r="C64" s="31" t="s">
        <v>25</v>
      </c>
      <c r="D64" s="55" t="s">
        <v>55</v>
      </c>
      <c r="E64" s="17" t="s">
        <v>1</v>
      </c>
      <c r="F64" s="155" t="s">
        <v>46</v>
      </c>
      <c r="G64" s="57">
        <v>39799.230000000003</v>
      </c>
      <c r="I64" s="526"/>
      <c r="J64" s="530"/>
      <c r="K64" s="147"/>
      <c r="L64" s="28"/>
      <c r="M64" s="53"/>
      <c r="N64" s="181"/>
      <c r="O64" s="25"/>
      <c r="P64" s="369"/>
      <c r="Q64" s="385"/>
      <c r="R64" s="388"/>
      <c r="S64" s="6"/>
      <c r="T64" s="6"/>
      <c r="U64" s="6"/>
      <c r="V64" s="6"/>
    </row>
    <row r="65" spans="1:54" ht="17.25" hidden="1" customHeight="1" thickBot="1" x14ac:dyDescent="0.3">
      <c r="A65" s="96"/>
      <c r="B65" s="45"/>
      <c r="C65" s="28"/>
      <c r="D65" s="53"/>
      <c r="E65" s="6"/>
      <c r="F65" s="123"/>
      <c r="G65" s="98"/>
      <c r="I65" s="527"/>
      <c r="J65" s="531"/>
      <c r="K65" s="62"/>
      <c r="L65" s="24"/>
      <c r="M65" s="23"/>
      <c r="N65" s="24"/>
      <c r="O65" s="143"/>
      <c r="P65" s="130"/>
      <c r="Q65" s="385"/>
      <c r="R65" s="388"/>
      <c r="S65" s="6"/>
      <c r="T65" s="6"/>
      <c r="U65" s="6"/>
      <c r="V65" s="6"/>
    </row>
    <row r="66" spans="1:54" ht="15.75" hidden="1" thickBot="1" x14ac:dyDescent="0.3">
      <c r="A66" s="96"/>
      <c r="B66" s="45"/>
      <c r="C66" s="28"/>
      <c r="D66" s="53"/>
      <c r="E66" s="6"/>
      <c r="F66" s="123"/>
      <c r="G66" s="44">
        <f>SUM(G48:G65)</f>
        <v>635305.98</v>
      </c>
      <c r="I66" s="491" t="s">
        <v>26</v>
      </c>
      <c r="J66" s="492"/>
      <c r="K66" s="492"/>
      <c r="L66" s="492"/>
      <c r="M66" s="492"/>
      <c r="N66" s="492"/>
      <c r="O66" s="493"/>
      <c r="P66" s="373">
        <f>P43</f>
        <v>0</v>
      </c>
      <c r="Q66" s="373">
        <f t="shared" ref="Q66:R66" si="1">Q43</f>
        <v>0</v>
      </c>
      <c r="R66" s="13">
        <f t="shared" si="1"/>
        <v>0</v>
      </c>
      <c r="S66" s="6"/>
      <c r="T66" s="6"/>
      <c r="U66" s="6"/>
      <c r="V66" s="6"/>
    </row>
    <row r="67" spans="1:54" ht="15.75" thickBot="1" x14ac:dyDescent="0.3">
      <c r="A67" s="96"/>
      <c r="B67" s="47" t="s">
        <v>56</v>
      </c>
      <c r="C67" s="32"/>
      <c r="D67" s="35"/>
      <c r="E67" s="24"/>
      <c r="F67" s="43"/>
      <c r="G67" s="99">
        <v>4474.07</v>
      </c>
      <c r="I67" s="246">
        <v>3</v>
      </c>
      <c r="J67" s="365" t="s">
        <v>75</v>
      </c>
      <c r="K67" s="158" t="s">
        <v>105</v>
      </c>
      <c r="L67" s="158" t="s">
        <v>74</v>
      </c>
      <c r="M67" s="158" t="s">
        <v>108</v>
      </c>
      <c r="N67" s="302" t="s">
        <v>1</v>
      </c>
      <c r="O67" s="338" t="s">
        <v>131</v>
      </c>
      <c r="P67" s="484">
        <v>398.29</v>
      </c>
      <c r="R67" s="484">
        <v>398.29</v>
      </c>
      <c r="S67" s="210"/>
      <c r="T67" s="6"/>
      <c r="U67" s="6"/>
      <c r="V67" s="6"/>
    </row>
    <row r="68" spans="1:54" ht="15.75" thickBot="1" x14ac:dyDescent="0.3">
      <c r="A68" s="96">
        <v>3</v>
      </c>
      <c r="B68" s="42" t="s">
        <v>33</v>
      </c>
      <c r="C68" s="28" t="s">
        <v>29</v>
      </c>
      <c r="D68" s="53" t="s">
        <v>36</v>
      </c>
      <c r="E68" s="271" t="s">
        <v>1</v>
      </c>
      <c r="F68" s="70" t="s">
        <v>57</v>
      </c>
      <c r="G68" s="132"/>
      <c r="I68" s="153"/>
      <c r="J68" s="154"/>
      <c r="K68" s="306" t="s">
        <v>109</v>
      </c>
      <c r="L68" s="306"/>
      <c r="M68" s="306"/>
      <c r="N68" s="204"/>
      <c r="O68" s="338"/>
      <c r="P68" s="420"/>
      <c r="Q68" s="446"/>
      <c r="R68" s="388"/>
      <c r="S68" s="6"/>
      <c r="T68" s="37"/>
      <c r="U68" s="6"/>
      <c r="V68" s="6"/>
    </row>
    <row r="69" spans="1:54" ht="15.75" hidden="1" thickBot="1" x14ac:dyDescent="0.3">
      <c r="A69" s="96"/>
      <c r="B69" s="47" t="s">
        <v>37</v>
      </c>
      <c r="C69" s="24"/>
      <c r="D69" s="23"/>
      <c r="E69" s="24"/>
      <c r="F69" s="97"/>
      <c r="G69" s="57">
        <v>638.22</v>
      </c>
      <c r="I69" s="121">
        <v>2</v>
      </c>
      <c r="J69" s="122"/>
      <c r="K69" s="38"/>
      <c r="L69" s="19"/>
      <c r="M69" s="12"/>
      <c r="N69" s="19"/>
      <c r="O69" s="20"/>
      <c r="P69" s="397"/>
      <c r="Q69" s="385"/>
      <c r="R69" s="388"/>
      <c r="S69" s="6"/>
      <c r="T69" s="6"/>
      <c r="U69" s="6"/>
      <c r="V69" s="6"/>
    </row>
    <row r="70" spans="1:54" ht="15.75" hidden="1" thickBot="1" x14ac:dyDescent="0.3">
      <c r="A70" s="491" t="s">
        <v>26</v>
      </c>
      <c r="B70" s="492"/>
      <c r="C70" s="492"/>
      <c r="D70" s="492"/>
      <c r="E70" s="492"/>
      <c r="F70" s="493"/>
      <c r="G70" s="108"/>
      <c r="I70" s="523">
        <v>2</v>
      </c>
      <c r="J70" s="163" t="s">
        <v>75</v>
      </c>
      <c r="K70" s="158"/>
      <c r="L70" s="158"/>
      <c r="M70" s="158"/>
      <c r="N70" s="205"/>
      <c r="O70" s="33"/>
      <c r="P70" s="379"/>
      <c r="Q70" s="385"/>
      <c r="R70" s="388"/>
      <c r="S70" s="6"/>
      <c r="T70" s="6"/>
      <c r="U70" s="6"/>
      <c r="V70" s="6"/>
    </row>
    <row r="71" spans="1:54" ht="15.75" hidden="1" thickBot="1" x14ac:dyDescent="0.3">
      <c r="A71" s="41">
        <v>1</v>
      </c>
      <c r="B71" s="54" t="s">
        <v>33</v>
      </c>
      <c r="C71" s="36" t="s">
        <v>19</v>
      </c>
      <c r="D71" s="31" t="s">
        <v>58</v>
      </c>
      <c r="E71" s="269" t="s">
        <v>1</v>
      </c>
      <c r="F71" s="33" t="s">
        <v>59</v>
      </c>
      <c r="G71" s="108"/>
      <c r="I71" s="524"/>
      <c r="J71" s="348"/>
      <c r="K71" s="306"/>
      <c r="L71" s="306"/>
      <c r="M71" s="306"/>
      <c r="N71" s="204"/>
      <c r="O71" s="25"/>
      <c r="P71" s="376"/>
      <c r="Q71" s="385"/>
      <c r="R71" s="388"/>
      <c r="S71" s="6"/>
      <c r="T71" s="6"/>
      <c r="U71" s="6"/>
      <c r="V71" s="6"/>
    </row>
    <row r="72" spans="1:54" ht="15.75" hidden="1" thickBot="1" x14ac:dyDescent="0.3">
      <c r="A72" s="145"/>
      <c r="B72" s="112"/>
      <c r="C72" s="39"/>
      <c r="D72" s="28"/>
      <c r="E72" s="7"/>
      <c r="F72" s="123"/>
      <c r="G72" s="108"/>
      <c r="I72" s="524"/>
      <c r="J72" s="348"/>
      <c r="K72" s="258"/>
      <c r="L72" s="344"/>
      <c r="M72" s="344"/>
      <c r="N72" s="111"/>
      <c r="O72" s="25"/>
      <c r="P72" s="369"/>
      <c r="Q72" s="385"/>
      <c r="R72" s="388"/>
      <c r="S72" s="6"/>
      <c r="T72" s="6"/>
      <c r="U72" s="6"/>
      <c r="V72" s="6"/>
    </row>
    <row r="73" spans="1:54" ht="15.75" hidden="1" thickBot="1" x14ac:dyDescent="0.3">
      <c r="A73" s="102">
        <v>2</v>
      </c>
      <c r="B73" s="42" t="s">
        <v>33</v>
      </c>
      <c r="C73" s="15" t="s">
        <v>20</v>
      </c>
      <c r="D73" s="17" t="s">
        <v>60</v>
      </c>
      <c r="E73" s="271" t="s">
        <v>1</v>
      </c>
      <c r="F73" s="72" t="s">
        <v>61</v>
      </c>
      <c r="G73" s="101">
        <v>521765</v>
      </c>
      <c r="I73" s="525"/>
      <c r="J73" s="349"/>
      <c r="K73" s="259"/>
      <c r="L73" s="345"/>
      <c r="M73" s="345"/>
      <c r="N73" s="72"/>
      <c r="O73" s="22"/>
      <c r="P73" s="371"/>
      <c r="Q73" s="385"/>
      <c r="R73" s="388"/>
      <c r="S73" s="6"/>
      <c r="T73" s="6"/>
      <c r="U73" s="6"/>
      <c r="V73" s="6"/>
    </row>
    <row r="74" spans="1:54" ht="15.75" thickBot="1" x14ac:dyDescent="0.3">
      <c r="A74" s="102"/>
      <c r="B74" s="42"/>
      <c r="C74" s="15"/>
      <c r="D74" s="17"/>
      <c r="E74" s="23"/>
      <c r="F74" s="32"/>
      <c r="G74" s="94">
        <f>SUM(G67:G73)</f>
        <v>526877.29</v>
      </c>
      <c r="I74" s="491" t="s">
        <v>76</v>
      </c>
      <c r="J74" s="492"/>
      <c r="K74" s="492"/>
      <c r="L74" s="492"/>
      <c r="M74" s="492"/>
      <c r="N74" s="492"/>
      <c r="O74" s="493"/>
      <c r="P74" s="373">
        <f>SUM(P67:P73)</f>
        <v>398.29</v>
      </c>
      <c r="Q74" s="373">
        <f t="shared" ref="Q74" si="2">SUM(Q67:Q73)</f>
        <v>0</v>
      </c>
      <c r="R74" s="373">
        <f>SUM(R67:R73)</f>
        <v>398.29</v>
      </c>
      <c r="S74" s="6"/>
      <c r="T74" s="6"/>
      <c r="U74" s="37"/>
      <c r="V74" s="6"/>
    </row>
    <row r="75" spans="1:54" ht="15.75" thickBot="1" x14ac:dyDescent="0.3">
      <c r="A75" s="102"/>
      <c r="B75" s="42"/>
      <c r="C75" s="15"/>
      <c r="D75" s="17"/>
      <c r="E75" s="23"/>
      <c r="F75" s="32"/>
      <c r="G75" s="94"/>
      <c r="I75" s="494">
        <v>1</v>
      </c>
      <c r="J75" s="496" t="s">
        <v>71</v>
      </c>
      <c r="K75" s="158" t="s">
        <v>149</v>
      </c>
      <c r="L75" s="158" t="s">
        <v>32</v>
      </c>
      <c r="M75" s="158" t="s">
        <v>150</v>
      </c>
      <c r="N75" s="302" t="s">
        <v>1</v>
      </c>
      <c r="O75" s="25" t="s">
        <v>152</v>
      </c>
      <c r="P75" s="111">
        <v>6714.83</v>
      </c>
      <c r="R75" s="111">
        <v>6714.83</v>
      </c>
      <c r="S75" s="538"/>
      <c r="T75" s="211"/>
      <c r="U75" s="37"/>
      <c r="V75" s="6"/>
    </row>
    <row r="76" spans="1:54" ht="15.75" thickBot="1" x14ac:dyDescent="0.3">
      <c r="A76" s="175"/>
      <c r="B76" s="42"/>
      <c r="C76" s="15"/>
      <c r="D76" s="17"/>
      <c r="E76" s="7"/>
      <c r="F76" s="28"/>
      <c r="G76" s="94"/>
      <c r="I76" s="495"/>
      <c r="J76" s="497"/>
      <c r="K76" s="306" t="s">
        <v>151</v>
      </c>
      <c r="L76" s="306"/>
      <c r="M76" s="306"/>
      <c r="N76" s="306"/>
      <c r="O76" s="238"/>
      <c r="P76" s="383"/>
      <c r="Q76" s="407"/>
      <c r="R76" s="487"/>
      <c r="S76" s="538"/>
      <c r="T76" s="211"/>
      <c r="U76" s="37"/>
      <c r="V76" s="6"/>
    </row>
    <row r="77" spans="1:54" s="17" customFormat="1" ht="15.75" hidden="1" thickBot="1" x14ac:dyDescent="0.3">
      <c r="A77" s="239"/>
      <c r="B77" s="42"/>
      <c r="C77" s="15"/>
      <c r="E77" s="19"/>
      <c r="F77" s="56"/>
      <c r="G77" s="94"/>
      <c r="I77" s="494">
        <v>4</v>
      </c>
      <c r="J77" s="540" t="s">
        <v>71</v>
      </c>
      <c r="K77" s="158"/>
      <c r="L77" s="158"/>
      <c r="M77" s="158"/>
      <c r="N77" s="353"/>
      <c r="O77" s="68"/>
      <c r="P77" s="99"/>
      <c r="Q77" s="369"/>
      <c r="R77" s="99"/>
      <c r="S77" s="538"/>
      <c r="T77" s="211"/>
      <c r="U77" s="3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s="24" customFormat="1" ht="15.75" hidden="1" thickBot="1" x14ac:dyDescent="0.3">
      <c r="A78" s="240"/>
      <c r="B78" s="38"/>
      <c r="C78" s="19"/>
      <c r="D78" s="12"/>
      <c r="E78" s="23"/>
      <c r="F78" s="32"/>
      <c r="G78" s="13"/>
      <c r="I78" s="495"/>
      <c r="J78" s="541"/>
      <c r="K78" s="306"/>
      <c r="L78" s="306"/>
      <c r="M78" s="306"/>
      <c r="N78" s="302"/>
      <c r="O78" s="69"/>
      <c r="P78" s="294"/>
      <c r="Q78" s="369"/>
      <c r="R78" s="294"/>
      <c r="S78" s="538"/>
      <c r="T78" s="211"/>
      <c r="U78" s="3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.75" hidden="1" thickBot="1" x14ac:dyDescent="0.3">
      <c r="A79" s="292"/>
      <c r="B79" s="45"/>
      <c r="C79" s="7"/>
      <c r="D79" s="6"/>
      <c r="E79" s="23"/>
      <c r="F79" s="32"/>
      <c r="G79" s="293"/>
      <c r="I79" s="495"/>
      <c r="J79" s="541"/>
      <c r="K79" s="332"/>
      <c r="L79" s="339"/>
      <c r="M79" s="111"/>
      <c r="N79" s="302"/>
      <c r="O79" s="69"/>
      <c r="P79" s="294"/>
      <c r="Q79" s="369"/>
      <c r="R79" s="294"/>
      <c r="S79" s="538"/>
      <c r="T79" s="211"/>
      <c r="U79" s="3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4.25" hidden="1" customHeight="1" thickBot="1" x14ac:dyDescent="0.3">
      <c r="A80" s="292"/>
      <c r="B80" s="45"/>
      <c r="C80" s="7"/>
      <c r="D80" s="6"/>
      <c r="E80" s="23"/>
      <c r="F80" s="32"/>
      <c r="G80" s="293"/>
      <c r="I80" s="495"/>
      <c r="J80" s="541"/>
      <c r="K80" s="334"/>
      <c r="L80" s="340"/>
      <c r="M80" s="115"/>
      <c r="N80" s="302"/>
      <c r="O80" s="69"/>
      <c r="P80" s="294"/>
      <c r="Q80" s="407"/>
      <c r="R80" s="294"/>
      <c r="S80" s="538"/>
      <c r="T80" s="211"/>
      <c r="U80" s="37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.75" hidden="1" customHeight="1" thickBot="1" x14ac:dyDescent="0.3">
      <c r="A81" s="102"/>
      <c r="B81" s="42"/>
      <c r="C81" s="15"/>
      <c r="D81" s="17"/>
      <c r="E81" s="23"/>
      <c r="F81" s="32"/>
      <c r="G81" s="159">
        <v>269246.51</v>
      </c>
      <c r="H81" s="136"/>
      <c r="I81" s="539"/>
      <c r="J81" s="542"/>
      <c r="K81" s="333"/>
      <c r="L81" s="337"/>
      <c r="M81" s="72"/>
      <c r="N81" s="305"/>
      <c r="O81" s="46"/>
      <c r="P81" s="57"/>
      <c r="Q81" s="385"/>
      <c r="R81" s="57"/>
      <c r="S81" s="543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.75" hidden="1" thickBot="1" x14ac:dyDescent="0.3">
      <c r="A82" s="102"/>
      <c r="B82" s="42"/>
      <c r="C82" s="15"/>
      <c r="D82" s="17"/>
      <c r="E82" s="23"/>
      <c r="F82" s="32"/>
      <c r="G82" s="190"/>
      <c r="H82" s="136"/>
      <c r="I82" s="331">
        <v>3</v>
      </c>
      <c r="J82" s="297" t="s">
        <v>71</v>
      </c>
      <c r="K82" s="160"/>
      <c r="L82" s="306"/>
      <c r="M82" s="160"/>
      <c r="N82" s="233"/>
      <c r="O82" s="84"/>
      <c r="P82" s="374"/>
      <c r="Q82" s="385"/>
      <c r="R82" s="404"/>
      <c r="S82" s="267"/>
      <c r="T82" s="6"/>
      <c r="U82" s="6"/>
      <c r="V82" s="6"/>
    </row>
    <row r="83" spans="1:54" ht="15.75" hidden="1" thickBot="1" x14ac:dyDescent="0.3">
      <c r="A83" s="102"/>
      <c r="B83" s="42"/>
      <c r="C83" s="15"/>
      <c r="D83" s="17"/>
      <c r="E83" s="23"/>
      <c r="F83" s="32"/>
      <c r="G83" s="190"/>
      <c r="H83" s="136"/>
      <c r="I83" s="317"/>
      <c r="J83" s="297"/>
      <c r="K83" s="160"/>
      <c r="L83" s="306"/>
      <c r="M83" s="160"/>
      <c r="N83" s="204"/>
      <c r="O83" s="25"/>
      <c r="P83" s="369"/>
      <c r="Q83" s="385"/>
      <c r="R83" s="404"/>
      <c r="S83" s="319"/>
      <c r="T83" s="6"/>
      <c r="U83" s="6"/>
      <c r="V83" s="6"/>
    </row>
    <row r="84" spans="1:54" ht="15.75" hidden="1" thickBot="1" x14ac:dyDescent="0.3">
      <c r="A84" s="102"/>
      <c r="B84" s="42"/>
      <c r="C84" s="15"/>
      <c r="D84" s="17"/>
      <c r="E84" s="23"/>
      <c r="F84" s="32"/>
      <c r="G84" s="190"/>
      <c r="H84" s="136"/>
      <c r="I84" s="310"/>
      <c r="J84" s="209"/>
      <c r="K84" s="203"/>
      <c r="L84" s="306"/>
      <c r="M84" s="160"/>
      <c r="N84" s="204"/>
      <c r="O84" s="25"/>
      <c r="P84" s="369"/>
      <c r="Q84" s="385"/>
      <c r="R84" s="404"/>
      <c r="S84" s="267"/>
      <c r="T84" s="6"/>
      <c r="U84" s="6"/>
      <c r="V84" s="6"/>
    </row>
    <row r="85" spans="1:54" ht="15.75" hidden="1" thickBot="1" x14ac:dyDescent="0.3">
      <c r="A85" s="102"/>
      <c r="B85" s="42"/>
      <c r="C85" s="15"/>
      <c r="D85" s="17"/>
      <c r="E85" s="23"/>
      <c r="F85" s="32"/>
      <c r="G85" s="190"/>
      <c r="H85" s="136"/>
      <c r="I85" s="310"/>
      <c r="J85" s="167"/>
      <c r="K85" s="237"/>
      <c r="L85" s="306"/>
      <c r="M85" s="231"/>
      <c r="N85" s="111"/>
      <c r="O85" s="25"/>
      <c r="P85" s="369"/>
      <c r="Q85" s="385"/>
      <c r="R85" s="404"/>
      <c r="S85" s="267"/>
      <c r="T85" s="6"/>
      <c r="U85" s="6"/>
      <c r="V85" s="6"/>
    </row>
    <row r="86" spans="1:54" ht="15.75" hidden="1" thickBot="1" x14ac:dyDescent="0.3">
      <c r="A86" s="102"/>
      <c r="B86" s="42"/>
      <c r="C86" s="15"/>
      <c r="D86" s="17"/>
      <c r="E86" s="23"/>
      <c r="F86" s="32"/>
      <c r="G86" s="190"/>
      <c r="H86" s="136"/>
      <c r="I86" s="311"/>
      <c r="J86" s="312"/>
      <c r="K86" s="200"/>
      <c r="L86" s="140"/>
      <c r="M86" s="234"/>
      <c r="N86" s="72"/>
      <c r="O86" s="22"/>
      <c r="P86" s="371"/>
      <c r="Q86" s="385"/>
      <c r="R86" s="404"/>
      <c r="S86" s="267"/>
      <c r="T86" s="6"/>
      <c r="U86" s="6"/>
      <c r="V86" s="6"/>
    </row>
    <row r="87" spans="1:54" ht="15.75" hidden="1" thickBot="1" x14ac:dyDescent="0.3">
      <c r="A87" s="102"/>
      <c r="B87" s="42"/>
      <c r="C87" s="15"/>
      <c r="D87" s="17"/>
      <c r="E87" s="23"/>
      <c r="F87" s="32"/>
      <c r="G87" s="190"/>
      <c r="H87" s="136"/>
      <c r="I87" s="316">
        <v>4</v>
      </c>
      <c r="J87" s="174" t="s">
        <v>71</v>
      </c>
      <c r="K87" s="158"/>
      <c r="L87" s="158"/>
      <c r="M87" s="21"/>
      <c r="N87" s="504"/>
      <c r="O87" s="506"/>
      <c r="P87" s="502"/>
      <c r="Q87" s="385"/>
      <c r="R87" s="404"/>
      <c r="S87" s="267"/>
      <c r="T87" s="6"/>
      <c r="U87" s="6"/>
      <c r="V87" s="6"/>
    </row>
    <row r="88" spans="1:54" ht="15.75" hidden="1" thickBot="1" x14ac:dyDescent="0.3">
      <c r="A88" s="102"/>
      <c r="B88" s="42"/>
      <c r="C88" s="15"/>
      <c r="D88" s="17"/>
      <c r="E88" s="23"/>
      <c r="F88" s="32"/>
      <c r="G88" s="190"/>
      <c r="H88" s="136"/>
      <c r="I88" s="318"/>
      <c r="J88" s="200"/>
      <c r="K88" s="157"/>
      <c r="L88" s="140"/>
      <c r="M88" s="9"/>
      <c r="N88" s="505"/>
      <c r="O88" s="507"/>
      <c r="P88" s="503"/>
      <c r="Q88" s="385"/>
      <c r="R88" s="404"/>
      <c r="S88" s="267"/>
      <c r="T88" s="6"/>
      <c r="U88" s="6"/>
      <c r="V88" s="6"/>
    </row>
    <row r="89" spans="1:54" ht="15.75" hidden="1" thickBot="1" x14ac:dyDescent="0.3">
      <c r="A89" s="102"/>
      <c r="B89" s="42"/>
      <c r="C89" s="15"/>
      <c r="D89" s="17"/>
      <c r="E89" s="23"/>
      <c r="F89" s="32"/>
      <c r="G89" s="190"/>
      <c r="H89" s="136"/>
      <c r="I89" s="263">
        <v>3</v>
      </c>
      <c r="J89" s="174" t="s">
        <v>71</v>
      </c>
      <c r="K89" s="158"/>
      <c r="L89" s="158"/>
      <c r="M89" s="166"/>
      <c r="N89" s="269"/>
      <c r="O89" s="33"/>
      <c r="P89" s="372"/>
      <c r="Q89" s="385"/>
      <c r="R89" s="404"/>
      <c r="S89" s="267"/>
      <c r="T89" s="6"/>
      <c r="U89" s="6"/>
      <c r="V89" s="6"/>
    </row>
    <row r="90" spans="1:54" ht="15.75" hidden="1" thickBot="1" x14ac:dyDescent="0.3">
      <c r="A90" s="102"/>
      <c r="B90" s="42"/>
      <c r="C90" s="15"/>
      <c r="D90" s="17"/>
      <c r="E90" s="23"/>
      <c r="F90" s="32"/>
      <c r="G90" s="190"/>
      <c r="H90" s="136"/>
      <c r="I90" s="264"/>
      <c r="J90" s="267"/>
      <c r="K90" s="140"/>
      <c r="L90" s="140"/>
      <c r="M90" s="188"/>
      <c r="N90" s="271"/>
      <c r="O90" s="22"/>
      <c r="P90" s="371"/>
      <c r="Q90" s="385"/>
      <c r="R90" s="404"/>
      <c r="S90" s="267"/>
      <c r="T90" s="6"/>
      <c r="U90" s="6"/>
      <c r="V90" s="6"/>
    </row>
    <row r="91" spans="1:54" ht="15.75" hidden="1" thickBot="1" x14ac:dyDescent="0.3">
      <c r="A91" s="102"/>
      <c r="B91" s="42"/>
      <c r="C91" s="15"/>
      <c r="D91" s="17"/>
      <c r="E91" s="23"/>
      <c r="F91" s="32"/>
      <c r="G91" s="190"/>
      <c r="H91" s="136"/>
      <c r="I91" s="263">
        <v>4</v>
      </c>
      <c r="J91" s="174" t="s">
        <v>71</v>
      </c>
      <c r="K91" s="261"/>
      <c r="L91" s="158"/>
      <c r="M91" s="156"/>
      <c r="N91" s="498"/>
      <c r="O91" s="500"/>
      <c r="P91" s="489"/>
      <c r="Q91" s="385"/>
      <c r="R91" s="404"/>
      <c r="S91" s="267"/>
      <c r="T91" s="6"/>
      <c r="U91" s="6"/>
      <c r="V91" s="6"/>
    </row>
    <row r="92" spans="1:54" ht="15.75" hidden="1" thickBot="1" x14ac:dyDescent="0.3">
      <c r="A92" s="102"/>
      <c r="B92" s="42"/>
      <c r="C92" s="15"/>
      <c r="D92" s="17"/>
      <c r="E92" s="23"/>
      <c r="F92" s="32"/>
      <c r="G92" s="190"/>
      <c r="H92" s="136"/>
      <c r="I92" s="264"/>
      <c r="J92" s="267"/>
      <c r="K92" s="276"/>
      <c r="L92" s="141"/>
      <c r="M92" s="160"/>
      <c r="N92" s="499"/>
      <c r="O92" s="501"/>
      <c r="P92" s="490"/>
      <c r="Q92" s="385"/>
      <c r="R92" s="404"/>
      <c r="S92" s="267"/>
      <c r="T92" s="6"/>
      <c r="U92" s="6"/>
      <c r="V92" s="6"/>
    </row>
    <row r="93" spans="1:54" ht="30.75" hidden="1" thickBot="1" x14ac:dyDescent="0.3">
      <c r="A93" s="102">
        <v>3</v>
      </c>
      <c r="B93" s="100" t="s">
        <v>62</v>
      </c>
      <c r="C93" s="19" t="s">
        <v>0</v>
      </c>
      <c r="D93" s="56" t="s">
        <v>63</v>
      </c>
      <c r="E93" s="19" t="s">
        <v>1</v>
      </c>
      <c r="F93" s="30" t="s">
        <v>51</v>
      </c>
      <c r="G93" s="190"/>
      <c r="H93" s="136"/>
      <c r="I93" s="263">
        <v>5</v>
      </c>
      <c r="J93" s="208" t="s">
        <v>71</v>
      </c>
      <c r="K93" s="207"/>
      <c r="L93" s="158"/>
      <c r="M93" s="156"/>
      <c r="N93" s="62"/>
      <c r="O93" s="22"/>
      <c r="P93" s="371"/>
      <c r="Q93" s="384"/>
      <c r="R93" s="405"/>
      <c r="S93" s="210"/>
      <c r="T93" s="37"/>
      <c r="U93" s="6"/>
      <c r="V93" s="6"/>
    </row>
    <row r="94" spans="1:54" ht="15.75" hidden="1" thickBot="1" x14ac:dyDescent="0.3">
      <c r="A94" s="491" t="s">
        <v>21</v>
      </c>
      <c r="B94" s="492"/>
      <c r="C94" s="492"/>
      <c r="D94" s="492"/>
      <c r="E94" s="492"/>
      <c r="F94" s="493"/>
      <c r="G94" s="190"/>
      <c r="H94" s="136"/>
      <c r="I94" s="303"/>
      <c r="J94" s="297"/>
      <c r="K94" s="301"/>
      <c r="L94" s="141"/>
      <c r="M94" s="160"/>
      <c r="N94" s="110"/>
      <c r="O94" s="26"/>
      <c r="P94" s="370"/>
      <c r="Q94" s="384"/>
      <c r="R94" s="402"/>
      <c r="S94" s="6"/>
      <c r="T94" s="6"/>
      <c r="U94" s="37"/>
      <c r="V94" s="37"/>
    </row>
    <row r="95" spans="1:54" ht="15.75" hidden="1" thickBot="1" x14ac:dyDescent="0.3">
      <c r="A95" s="135"/>
      <c r="B95" s="251"/>
      <c r="C95" s="251"/>
      <c r="D95" s="251"/>
      <c r="E95" s="135"/>
      <c r="F95" s="135"/>
      <c r="G95" s="193"/>
      <c r="H95" s="193"/>
      <c r="I95" s="216">
        <v>5</v>
      </c>
      <c r="J95" s="208" t="s">
        <v>71</v>
      </c>
      <c r="K95" s="156"/>
      <c r="L95" s="158"/>
      <c r="M95" s="158"/>
      <c r="N95" s="536"/>
      <c r="O95" s="161"/>
      <c r="P95" s="377"/>
      <c r="Q95" s="385"/>
      <c r="R95" s="387"/>
      <c r="S95" s="37"/>
      <c r="T95" s="6"/>
      <c r="U95" s="6"/>
      <c r="V95" s="6"/>
    </row>
    <row r="96" spans="1:54" ht="15.75" hidden="1" thickBot="1" x14ac:dyDescent="0.3">
      <c r="A96" s="175">
        <v>1</v>
      </c>
      <c r="B96" s="103" t="s">
        <v>33</v>
      </c>
      <c r="C96" s="15" t="s">
        <v>23</v>
      </c>
      <c r="D96" s="31" t="s">
        <v>64</v>
      </c>
      <c r="E96" s="270" t="s">
        <v>1</v>
      </c>
      <c r="F96" s="164" t="s">
        <v>65</v>
      </c>
      <c r="G96" s="195"/>
      <c r="H96" s="195"/>
      <c r="I96" s="215"/>
      <c r="J96" s="297"/>
      <c r="K96" s="160"/>
      <c r="L96" s="306"/>
      <c r="M96" s="306"/>
      <c r="N96" s="537"/>
      <c r="O96" s="306"/>
      <c r="P96" s="383"/>
      <c r="Q96" s="385"/>
      <c r="R96" s="387"/>
      <c r="S96" s="37"/>
      <c r="T96" s="6"/>
      <c r="U96" s="6"/>
      <c r="V96" s="6"/>
    </row>
    <row r="97" spans="1:28" ht="15.75" hidden="1" customHeight="1" thickBot="1" x14ac:dyDescent="0.3">
      <c r="A97" s="148"/>
      <c r="B97" s="149"/>
      <c r="C97" s="17"/>
      <c r="D97" s="31"/>
      <c r="E97" s="6"/>
      <c r="F97" s="34"/>
      <c r="G97" s="195"/>
      <c r="H97" s="195"/>
      <c r="I97" s="216">
        <v>2</v>
      </c>
      <c r="J97" s="208" t="s">
        <v>71</v>
      </c>
      <c r="K97" s="158"/>
      <c r="L97" s="158"/>
      <c r="M97" s="156"/>
      <c r="N97" s="205"/>
      <c r="O97" s="33"/>
      <c r="P97" s="372"/>
      <c r="Q97" s="385"/>
      <c r="R97" s="387"/>
      <c r="S97" s="37"/>
      <c r="T97" s="6"/>
      <c r="U97" s="6"/>
      <c r="V97" s="6"/>
    </row>
    <row r="98" spans="1:28" ht="15.75" hidden="1" customHeight="1" thickBot="1" x14ac:dyDescent="0.3">
      <c r="A98" s="148"/>
      <c r="B98" s="149"/>
      <c r="C98" s="17"/>
      <c r="D98" s="31"/>
      <c r="E98" s="6"/>
      <c r="F98" s="34"/>
      <c r="G98" s="195"/>
      <c r="H98" s="195"/>
      <c r="I98" s="178"/>
      <c r="J98" s="208"/>
      <c r="K98" s="140"/>
      <c r="L98" s="140"/>
      <c r="M98" s="157"/>
      <c r="N98" s="206"/>
      <c r="O98" s="22"/>
      <c r="P98" s="371"/>
      <c r="Q98" s="385"/>
      <c r="R98" s="387"/>
      <c r="S98" s="37"/>
      <c r="T98" s="6"/>
      <c r="U98" s="6"/>
      <c r="V98" s="6"/>
    </row>
    <row r="99" spans="1:28" ht="15.75" hidden="1" customHeight="1" thickBot="1" x14ac:dyDescent="0.3">
      <c r="A99" s="148"/>
      <c r="B99" s="149"/>
      <c r="C99" s="17"/>
      <c r="D99" s="31"/>
      <c r="E99" s="6"/>
      <c r="F99" s="34"/>
      <c r="G99" s="195"/>
      <c r="H99" s="195"/>
      <c r="I99" s="215">
        <v>3</v>
      </c>
      <c r="J99" s="208" t="s">
        <v>71</v>
      </c>
      <c r="K99" s="335"/>
      <c r="L99" s="158"/>
      <c r="M99" s="21"/>
      <c r="N99" s="124"/>
      <c r="O99" s="68"/>
      <c r="P99" s="372"/>
      <c r="Q99" s="385"/>
      <c r="R99" s="387"/>
      <c r="S99" s="37"/>
      <c r="T99" s="6"/>
      <c r="U99" s="6"/>
      <c r="V99" s="6"/>
    </row>
    <row r="100" spans="1:28" ht="15.75" hidden="1" customHeight="1" thickBot="1" x14ac:dyDescent="0.3">
      <c r="A100" s="148"/>
      <c r="B100" s="149"/>
      <c r="C100" s="17"/>
      <c r="D100" s="31"/>
      <c r="E100" s="6"/>
      <c r="F100" s="34"/>
      <c r="G100" s="195"/>
      <c r="H100" s="195"/>
      <c r="I100" s="215"/>
      <c r="J100" s="322"/>
      <c r="K100" s="237"/>
      <c r="L100" s="306"/>
      <c r="M100" s="8"/>
      <c r="N100" s="111"/>
      <c r="O100" s="69"/>
      <c r="P100" s="369"/>
      <c r="Q100" s="385"/>
      <c r="R100" s="387"/>
      <c r="S100" s="37"/>
      <c r="T100" s="6"/>
      <c r="U100" s="6"/>
      <c r="V100" s="6"/>
    </row>
    <row r="101" spans="1:28" ht="15.75" hidden="1" customHeight="1" thickBot="1" x14ac:dyDescent="0.3">
      <c r="A101" s="148"/>
      <c r="B101" s="149"/>
      <c r="C101" s="17"/>
      <c r="D101" s="31"/>
      <c r="E101" s="6"/>
      <c r="F101" s="34"/>
      <c r="G101" s="197"/>
      <c r="H101" s="197"/>
      <c r="I101" s="178"/>
      <c r="J101" s="209"/>
      <c r="K101" s="323"/>
      <c r="L101" s="323"/>
      <c r="M101" s="324"/>
      <c r="N101" s="72"/>
      <c r="O101" s="22"/>
      <c r="P101" s="371"/>
      <c r="Q101" s="385"/>
      <c r="R101" s="387"/>
      <c r="S101" s="37"/>
      <c r="T101" s="6"/>
      <c r="U101" s="6"/>
      <c r="V101" s="6"/>
    </row>
    <row r="102" spans="1:28" ht="15.75" customHeight="1" thickBot="1" x14ac:dyDescent="0.3">
      <c r="A102" s="192">
        <v>2</v>
      </c>
      <c r="B102" s="193"/>
      <c r="C102" s="193"/>
      <c r="D102" s="193"/>
      <c r="E102" s="193"/>
      <c r="F102" s="193"/>
      <c r="G102" s="37"/>
      <c r="H102" s="136"/>
      <c r="I102" s="177" t="s">
        <v>77</v>
      </c>
      <c r="J102" s="341"/>
      <c r="K102" s="341"/>
      <c r="L102" s="341"/>
      <c r="M102" s="341"/>
      <c r="N102" s="341"/>
      <c r="O102" s="342"/>
      <c r="P102" s="398">
        <f>SUM(P75:P101)</f>
        <v>6714.83</v>
      </c>
      <c r="Q102" s="398">
        <f t="shared" ref="Q102" si="3">SUM(Q75:Q101)</f>
        <v>0</v>
      </c>
      <c r="R102" s="398">
        <f>SUM(R75:R101)</f>
        <v>6714.83</v>
      </c>
      <c r="S102" s="6"/>
      <c r="T102" s="6"/>
      <c r="U102" s="6"/>
      <c r="V102" s="6"/>
    </row>
    <row r="103" spans="1:28" hidden="1" x14ac:dyDescent="0.25">
      <c r="A103" s="194"/>
      <c r="B103" s="195"/>
      <c r="C103" s="195"/>
      <c r="D103" s="195"/>
      <c r="E103" s="195"/>
      <c r="F103" s="195"/>
      <c r="G103" s="37"/>
      <c r="H103" s="136"/>
      <c r="I103" s="532">
        <v>5</v>
      </c>
      <c r="J103" s="449" t="s">
        <v>79</v>
      </c>
      <c r="K103" s="335"/>
      <c r="L103" s="158"/>
      <c r="M103" s="158"/>
      <c r="N103" s="158"/>
      <c r="O103" s="161"/>
      <c r="P103" s="232"/>
      <c r="Q103" s="377"/>
      <c r="R103" s="406"/>
      <c r="S103" s="212"/>
      <c r="T103" s="214"/>
      <c r="U103" s="213"/>
      <c r="V103" s="213"/>
    </row>
    <row r="104" spans="1:28" ht="15.75" hidden="1" thickBot="1" x14ac:dyDescent="0.3">
      <c r="A104" s="194"/>
      <c r="B104" s="195"/>
      <c r="C104" s="195"/>
      <c r="D104" s="195"/>
      <c r="E104" s="195"/>
      <c r="F104" s="195"/>
      <c r="G104" s="37"/>
      <c r="H104" s="136"/>
      <c r="I104" s="533"/>
      <c r="J104" s="450" t="s">
        <v>90</v>
      </c>
      <c r="K104" s="236"/>
      <c r="L104" s="140"/>
      <c r="M104" s="140"/>
      <c r="N104" s="140"/>
      <c r="O104" s="165"/>
      <c r="P104" s="98"/>
      <c r="Q104" s="385"/>
      <c r="R104" s="387"/>
    </row>
    <row r="105" spans="1:28" hidden="1" x14ac:dyDescent="0.25">
      <c r="A105" s="194"/>
      <c r="B105" s="195"/>
      <c r="C105" s="195"/>
      <c r="D105" s="195"/>
      <c r="E105" s="195"/>
      <c r="F105" s="195"/>
      <c r="G105" s="37"/>
      <c r="H105" s="136"/>
      <c r="I105" s="532">
        <v>1</v>
      </c>
      <c r="J105" s="186" t="s">
        <v>79</v>
      </c>
      <c r="K105" s="335"/>
      <c r="L105" s="158"/>
      <c r="M105" s="158"/>
      <c r="N105" s="158"/>
      <c r="O105" s="161"/>
      <c r="P105" s="159"/>
      <c r="Q105" s="409"/>
      <c r="R105" s="159"/>
      <c r="S105" s="212"/>
      <c r="T105" s="214"/>
      <c r="U105" s="213"/>
      <c r="V105" s="213"/>
    </row>
    <row r="106" spans="1:28" ht="15.75" hidden="1" thickBot="1" x14ac:dyDescent="0.3">
      <c r="A106" s="194"/>
      <c r="B106" s="195"/>
      <c r="C106" s="195"/>
      <c r="D106" s="195"/>
      <c r="E106" s="195"/>
      <c r="F106" s="195"/>
      <c r="G106" s="37"/>
      <c r="H106" s="136"/>
      <c r="I106" s="533"/>
      <c r="J106" s="187" t="s">
        <v>90</v>
      </c>
      <c r="K106" s="200"/>
      <c r="L106" s="157"/>
      <c r="M106" s="140"/>
      <c r="N106" s="140"/>
      <c r="O106" s="165"/>
      <c r="P106" s="378"/>
      <c r="Q106" s="385"/>
      <c r="R106" s="388"/>
    </row>
    <row r="107" spans="1:28" ht="16.5" hidden="1" customHeight="1" thickBot="1" x14ac:dyDescent="0.3">
      <c r="A107" s="196"/>
      <c r="B107" s="197"/>
      <c r="C107" s="197"/>
      <c r="D107" s="197"/>
      <c r="E107" s="197"/>
      <c r="F107" s="197"/>
      <c r="G107" s="37"/>
      <c r="H107" s="136"/>
      <c r="I107" s="508" t="s">
        <v>28</v>
      </c>
      <c r="J107" s="492"/>
      <c r="K107" s="534"/>
      <c r="L107" s="492"/>
      <c r="M107" s="492"/>
      <c r="N107" s="492"/>
      <c r="O107" s="535"/>
      <c r="P107" s="399">
        <f>P105+P103</f>
        <v>0</v>
      </c>
      <c r="Q107" s="399">
        <f t="shared" ref="Q107:R107" si="4">Q105+Q103</f>
        <v>0</v>
      </c>
      <c r="R107" s="411">
        <f t="shared" si="4"/>
        <v>0</v>
      </c>
      <c r="U107" s="59">
        <f>P25+P42+P74+P116</f>
        <v>3691663.4099999997</v>
      </c>
      <c r="AB107" s="201"/>
    </row>
    <row r="108" spans="1:28" ht="15.75" thickBot="1" x14ac:dyDescent="0.3">
      <c r="A108" s="197"/>
      <c r="B108" s="197"/>
      <c r="C108" s="197"/>
      <c r="D108" s="195"/>
      <c r="E108" s="195"/>
      <c r="F108" s="195"/>
      <c r="G108" s="37"/>
      <c r="H108" s="136"/>
      <c r="I108" s="242">
        <v>1</v>
      </c>
      <c r="J108" s="364" t="s">
        <v>91</v>
      </c>
      <c r="K108" s="156" t="s">
        <v>105</v>
      </c>
      <c r="L108" s="452" t="s">
        <v>97</v>
      </c>
      <c r="M108" s="21" t="s">
        <v>110</v>
      </c>
      <c r="N108" s="463" t="s">
        <v>1</v>
      </c>
      <c r="O108" s="412" t="s">
        <v>144</v>
      </c>
      <c r="P108" s="484">
        <v>32259.09</v>
      </c>
      <c r="Q108" s="484">
        <v>3607.5</v>
      </c>
      <c r="R108" s="386">
        <f>P108-Q108</f>
        <v>28651.59</v>
      </c>
      <c r="AB108" s="201"/>
    </row>
    <row r="109" spans="1:28" ht="15.75" thickBot="1" x14ac:dyDescent="0.3">
      <c r="A109" s="197"/>
      <c r="B109" s="197"/>
      <c r="C109" s="197"/>
      <c r="D109" s="195"/>
      <c r="E109" s="195"/>
      <c r="F109" s="195"/>
      <c r="G109" s="37"/>
      <c r="H109" s="136"/>
      <c r="I109" s="243"/>
      <c r="J109" s="245"/>
      <c r="K109" s="160" t="s">
        <v>111</v>
      </c>
      <c r="L109" s="306"/>
      <c r="M109" s="8"/>
      <c r="N109" s="417"/>
      <c r="O109" s="358"/>
      <c r="P109" s="419"/>
      <c r="Q109" s="480"/>
      <c r="R109" s="328"/>
      <c r="AB109" s="201"/>
    </row>
    <row r="110" spans="1:28" ht="15.75" thickBot="1" x14ac:dyDescent="0.3">
      <c r="A110" s="197"/>
      <c r="B110" s="197"/>
      <c r="C110" s="197"/>
      <c r="D110" s="195"/>
      <c r="E110" s="195"/>
      <c r="F110" s="195"/>
      <c r="G110" s="37"/>
      <c r="H110" s="136"/>
      <c r="I110" s="242">
        <v>2</v>
      </c>
      <c r="J110" s="364" t="s">
        <v>91</v>
      </c>
      <c r="K110" s="158" t="s">
        <v>105</v>
      </c>
      <c r="L110" s="158" t="s">
        <v>93</v>
      </c>
      <c r="M110" s="21" t="s">
        <v>114</v>
      </c>
      <c r="N110" s="356" t="s">
        <v>1</v>
      </c>
      <c r="O110" s="412" t="s">
        <v>148</v>
      </c>
      <c r="P110" s="484">
        <v>101.73</v>
      </c>
      <c r="Q110" s="484"/>
      <c r="R110" s="484">
        <v>101.73</v>
      </c>
      <c r="AB110" s="201"/>
    </row>
    <row r="111" spans="1:28" ht="15.75" thickBot="1" x14ac:dyDescent="0.3">
      <c r="A111" s="197"/>
      <c r="B111" s="197"/>
      <c r="C111" s="197"/>
      <c r="D111" s="195"/>
      <c r="E111" s="195"/>
      <c r="F111" s="195"/>
      <c r="G111" s="37"/>
      <c r="H111" s="136"/>
      <c r="I111" s="243"/>
      <c r="J111" s="245"/>
      <c r="K111" s="454" t="s">
        <v>115</v>
      </c>
      <c r="L111" s="140"/>
      <c r="M111" s="9"/>
      <c r="N111" s="298"/>
      <c r="O111" s="357"/>
      <c r="P111" s="420"/>
      <c r="Q111" s="482"/>
      <c r="R111" s="421"/>
      <c r="AB111" s="201"/>
    </row>
    <row r="112" spans="1:28" ht="16.5" customHeight="1" thickBot="1" x14ac:dyDescent="0.3">
      <c r="A112" s="197"/>
      <c r="B112" s="197"/>
      <c r="C112" s="197"/>
      <c r="D112" s="195"/>
      <c r="E112" s="195"/>
      <c r="F112" s="195"/>
      <c r="G112" s="37"/>
      <c r="H112" s="136"/>
      <c r="I112" s="242">
        <v>3</v>
      </c>
      <c r="J112" s="364" t="s">
        <v>91</v>
      </c>
      <c r="K112" s="306" t="s">
        <v>105</v>
      </c>
      <c r="L112" s="306" t="s">
        <v>98</v>
      </c>
      <c r="M112" s="8" t="s">
        <v>112</v>
      </c>
      <c r="N112" s="456" t="s">
        <v>1</v>
      </c>
      <c r="O112" s="235" t="s">
        <v>145</v>
      </c>
      <c r="P112" s="485">
        <v>625.11</v>
      </c>
      <c r="Q112" s="485"/>
      <c r="R112" s="485">
        <v>625.11</v>
      </c>
      <c r="X112" s="59"/>
      <c r="AB112" s="201"/>
    </row>
    <row r="113" spans="1:28" ht="15.75" thickBot="1" x14ac:dyDescent="0.3">
      <c r="A113" s="197"/>
      <c r="B113" s="197"/>
      <c r="C113" s="197"/>
      <c r="D113" s="195"/>
      <c r="E113" s="195"/>
      <c r="F113" s="195"/>
      <c r="G113" s="37"/>
      <c r="H113" s="136"/>
      <c r="I113" s="243"/>
      <c r="J113" s="245"/>
      <c r="K113" s="306" t="s">
        <v>113</v>
      </c>
      <c r="L113" s="306"/>
      <c r="M113" s="8"/>
      <c r="N113" s="460" t="s">
        <v>1</v>
      </c>
      <c r="O113" s="338" t="s">
        <v>146</v>
      </c>
      <c r="P113" s="403">
        <v>40.69</v>
      </c>
      <c r="Q113" s="403"/>
      <c r="R113" s="403">
        <v>40.69</v>
      </c>
      <c r="T113" s="59"/>
      <c r="AB113" s="201"/>
    </row>
    <row r="114" spans="1:28" ht="15.75" thickBot="1" x14ac:dyDescent="0.3">
      <c r="A114" s="197"/>
      <c r="B114" s="197"/>
      <c r="C114" s="197"/>
      <c r="D114" s="195"/>
      <c r="E114" s="195"/>
      <c r="F114" s="195"/>
      <c r="G114" s="37"/>
      <c r="H114" s="136"/>
      <c r="I114" s="243"/>
      <c r="J114" s="245"/>
      <c r="K114" s="350"/>
      <c r="L114" s="347"/>
      <c r="M114" s="440"/>
      <c r="N114" s="457" t="s">
        <v>1</v>
      </c>
      <c r="O114" s="357" t="s">
        <v>147</v>
      </c>
      <c r="P114" s="420">
        <v>37.49</v>
      </c>
      <c r="Q114" s="420"/>
      <c r="R114" s="420">
        <v>37.49</v>
      </c>
      <c r="AB114" s="201"/>
    </row>
    <row r="115" spans="1:28" ht="15.75" hidden="1" customHeight="1" thickBot="1" x14ac:dyDescent="0.3">
      <c r="A115" s="197"/>
      <c r="B115" s="197"/>
      <c r="C115" s="197"/>
      <c r="D115" s="195"/>
      <c r="E115" s="195"/>
      <c r="F115" s="195"/>
      <c r="G115" s="37"/>
      <c r="H115" s="136"/>
      <c r="I115" s="244"/>
      <c r="J115" s="295"/>
      <c r="K115" s="324"/>
      <c r="L115" s="346"/>
      <c r="M115" s="217"/>
      <c r="N115" s="467"/>
      <c r="O115" s="43"/>
      <c r="P115" s="483"/>
      <c r="Q115" s="481"/>
      <c r="R115" s="458"/>
      <c r="AB115" s="201"/>
    </row>
    <row r="116" spans="1:28" ht="15.75" thickBot="1" x14ac:dyDescent="0.3">
      <c r="A116" s="197"/>
      <c r="B116" s="197"/>
      <c r="C116" s="197"/>
      <c r="D116" s="195"/>
      <c r="E116" s="195"/>
      <c r="F116" s="195"/>
      <c r="G116" s="37"/>
      <c r="H116" s="136"/>
      <c r="I116" s="508" t="s">
        <v>92</v>
      </c>
      <c r="J116" s="509"/>
      <c r="K116" s="509"/>
      <c r="L116" s="509"/>
      <c r="M116" s="509"/>
      <c r="N116" s="509"/>
      <c r="O116" s="518"/>
      <c r="P116" s="399">
        <f>SUM(P108:P115)</f>
        <v>33064.11</v>
      </c>
      <c r="Q116" s="399">
        <f t="shared" ref="Q116:R116" si="5">SUM(Q108:Q115)</f>
        <v>3607.5</v>
      </c>
      <c r="R116" s="399">
        <f t="shared" si="5"/>
        <v>29456.61</v>
      </c>
      <c r="AB116" s="201"/>
    </row>
    <row r="117" spans="1:28" ht="15.75" hidden="1" thickBot="1" x14ac:dyDescent="0.3">
      <c r="A117" s="176" t="s">
        <v>1</v>
      </c>
      <c r="B117" s="43" t="s">
        <v>78</v>
      </c>
      <c r="C117" s="108">
        <v>338765.45</v>
      </c>
      <c r="D117" s="28"/>
      <c r="E117" s="6"/>
      <c r="F117" s="34"/>
      <c r="G117" s="37"/>
      <c r="H117" s="136"/>
      <c r="I117" s="362">
        <v>1</v>
      </c>
      <c r="J117" s="425" t="s">
        <v>99</v>
      </c>
      <c r="K117" s="156"/>
      <c r="L117" s="158"/>
      <c r="M117" s="158"/>
      <c r="N117" s="353"/>
      <c r="O117" s="33"/>
      <c r="P117" s="430"/>
      <c r="Q117" s="431"/>
      <c r="R117" s="296"/>
    </row>
    <row r="118" spans="1:28" ht="15.75" hidden="1" thickBot="1" x14ac:dyDescent="0.3">
      <c r="A118" s="360"/>
      <c r="B118" s="34"/>
      <c r="C118" s="37"/>
      <c r="D118" s="28"/>
      <c r="E118" s="6"/>
      <c r="F118" s="34"/>
      <c r="G118" s="37"/>
      <c r="H118" s="136"/>
      <c r="I118" s="363"/>
      <c r="J118" s="426"/>
      <c r="K118" s="157"/>
      <c r="L118" s="414"/>
      <c r="M118" s="427"/>
      <c r="N118" s="432"/>
      <c r="O118" s="361"/>
      <c r="P118" s="400"/>
      <c r="Q118" s="433"/>
      <c r="R118" s="421"/>
    </row>
    <row r="119" spans="1:28" ht="15.75" hidden="1" thickBot="1" x14ac:dyDescent="0.3">
      <c r="A119" s="360"/>
      <c r="B119" s="34"/>
      <c r="C119" s="37"/>
      <c r="D119" s="28"/>
      <c r="E119" s="6"/>
      <c r="F119" s="34"/>
      <c r="G119" s="37"/>
      <c r="H119" s="136"/>
      <c r="I119" s="362">
        <v>2</v>
      </c>
      <c r="J119" s="425" t="s">
        <v>99</v>
      </c>
      <c r="K119" s="156"/>
      <c r="L119" s="158"/>
      <c r="M119" s="158"/>
      <c r="N119" s="353"/>
      <c r="O119" s="413"/>
      <c r="P119" s="124"/>
      <c r="Q119" s="321"/>
      <c r="R119" s="381"/>
    </row>
    <row r="120" spans="1:28" ht="15.75" hidden="1" thickBot="1" x14ac:dyDescent="0.3">
      <c r="A120" s="360"/>
      <c r="B120" s="34"/>
      <c r="C120" s="37"/>
      <c r="D120" s="28"/>
      <c r="E120" s="6"/>
      <c r="F120" s="34"/>
      <c r="G120" s="37"/>
      <c r="H120" s="136"/>
      <c r="I120" s="363"/>
      <c r="J120" s="426"/>
      <c r="K120" s="327"/>
      <c r="L120" s="140"/>
      <c r="M120" s="140"/>
      <c r="N120" s="305"/>
      <c r="O120" s="435"/>
      <c r="P120" s="72"/>
      <c r="Q120" s="337"/>
      <c r="R120" s="382"/>
    </row>
    <row r="121" spans="1:28" ht="15.75" hidden="1" thickBot="1" x14ac:dyDescent="0.3">
      <c r="A121" s="360"/>
      <c r="B121" s="34"/>
      <c r="C121" s="37"/>
      <c r="D121" s="28"/>
      <c r="E121" s="6"/>
      <c r="F121" s="34"/>
      <c r="G121" s="37"/>
      <c r="H121" s="136"/>
      <c r="I121" s="292"/>
      <c r="J121" s="424"/>
      <c r="K121" s="326"/>
      <c r="L121" s="415"/>
      <c r="M121" s="434"/>
      <c r="N121" s="415"/>
      <c r="O121" s="428"/>
      <c r="P121" s="429"/>
      <c r="Q121" s="416"/>
      <c r="R121" s="416"/>
    </row>
    <row r="122" spans="1:28" ht="15.75" hidden="1" thickBot="1" x14ac:dyDescent="0.3">
      <c r="A122" s="148"/>
      <c r="B122" s="149"/>
      <c r="C122" s="17"/>
      <c r="D122" s="31"/>
      <c r="E122" s="6"/>
      <c r="F122" s="34"/>
      <c r="G122" s="104">
        <f>G81</f>
        <v>269246.51</v>
      </c>
      <c r="I122" s="511" t="s">
        <v>27</v>
      </c>
      <c r="J122" s="512"/>
      <c r="K122" s="512"/>
      <c r="L122" s="512"/>
      <c r="M122" s="512"/>
      <c r="N122" s="512"/>
      <c r="O122" s="513"/>
      <c r="P122" s="401">
        <f>P117+P119+P120</f>
        <v>0</v>
      </c>
      <c r="Q122" s="401">
        <f t="shared" ref="Q122" si="6">Q117</f>
        <v>0</v>
      </c>
      <c r="R122" s="138">
        <f>R117+R119+R120</f>
        <v>0</v>
      </c>
    </row>
    <row r="123" spans="1:28" ht="15.75" customHeight="1" thickBot="1" x14ac:dyDescent="0.3">
      <c r="A123" s="148"/>
      <c r="B123" s="149"/>
      <c r="C123" s="17"/>
      <c r="D123" s="31"/>
      <c r="E123" s="6"/>
      <c r="F123" s="34"/>
      <c r="G123" s="44">
        <f>G25+G42+G66+G74+G122</f>
        <v>1436963.91</v>
      </c>
      <c r="I123" s="508" t="s">
        <v>14</v>
      </c>
      <c r="J123" s="509"/>
      <c r="K123" s="509"/>
      <c r="L123" s="509"/>
      <c r="M123" s="509"/>
      <c r="N123" s="509"/>
      <c r="O123" s="510"/>
      <c r="P123" s="380">
        <f>P25+P42+P66+P74+P102+P116+P107+P122</f>
        <v>3698378.2399999998</v>
      </c>
      <c r="Q123" s="380">
        <f t="shared" ref="Q123:R123" si="7">Q25+Q42+Q66+Q74+Q102+Q116+Q107+Q122</f>
        <v>19311.919999999998</v>
      </c>
      <c r="R123" s="44">
        <f t="shared" si="7"/>
        <v>3679066.32</v>
      </c>
    </row>
    <row r="124" spans="1:28" ht="15.75" customHeight="1" thickBot="1" x14ac:dyDescent="0.3">
      <c r="A124" s="148"/>
      <c r="B124" s="149"/>
      <c r="C124" s="17"/>
      <c r="D124" s="31"/>
      <c r="E124" s="6"/>
      <c r="F124" s="34"/>
      <c r="G124" s="131"/>
      <c r="I124" s="447"/>
      <c r="J124" s="442"/>
      <c r="K124" s="442"/>
      <c r="L124" s="442"/>
      <c r="M124" s="442"/>
      <c r="N124" s="442"/>
      <c r="O124" s="442"/>
      <c r="P124" s="131"/>
      <c r="Q124" s="131"/>
      <c r="R124" s="131"/>
    </row>
    <row r="125" spans="1:28" ht="15.75" customHeight="1" thickBot="1" x14ac:dyDescent="0.3">
      <c r="A125" s="148"/>
      <c r="B125" s="149"/>
      <c r="C125" s="17"/>
      <c r="D125" s="31"/>
      <c r="E125" s="6"/>
      <c r="F125" s="34"/>
      <c r="G125" s="131"/>
      <c r="I125" s="447"/>
      <c r="J125" s="442"/>
      <c r="K125" s="442"/>
      <c r="L125" s="442"/>
      <c r="M125" s="442"/>
      <c r="N125" s="442"/>
      <c r="O125" s="442"/>
      <c r="P125" s="131"/>
      <c r="Q125" s="131"/>
      <c r="R125" s="131"/>
    </row>
    <row r="126" spans="1:28" ht="15.75" thickBot="1" x14ac:dyDescent="0.3">
      <c r="A126" s="148"/>
      <c r="B126" s="149"/>
      <c r="C126" s="17"/>
      <c r="D126" s="31"/>
      <c r="E126" s="6"/>
      <c r="F126" s="34"/>
      <c r="I126" s="21"/>
      <c r="J126" s="17"/>
      <c r="K126" s="17"/>
      <c r="L126" s="17"/>
      <c r="M126" s="17"/>
      <c r="N126" s="17"/>
      <c r="O126" s="17"/>
      <c r="P126" s="48"/>
    </row>
    <row r="127" spans="1:28" ht="15.75" thickBot="1" x14ac:dyDescent="0.3">
      <c r="A127" s="148"/>
      <c r="B127" s="149"/>
      <c r="C127" s="17"/>
      <c r="D127" s="31"/>
      <c r="E127" s="6"/>
      <c r="F127" s="34"/>
      <c r="I127" s="8"/>
      <c r="J127" s="6"/>
      <c r="K127" s="6"/>
      <c r="L127" s="6"/>
      <c r="M127" s="6"/>
      <c r="N127" s="6"/>
      <c r="O127" s="6"/>
      <c r="P127" s="227"/>
    </row>
    <row r="128" spans="1:28" ht="20.25" thickBot="1" x14ac:dyDescent="0.45">
      <c r="A128" s="148"/>
      <c r="B128" s="149"/>
      <c r="C128" s="17"/>
      <c r="D128" s="31"/>
      <c r="E128" s="6"/>
      <c r="F128" s="34"/>
      <c r="I128" s="9"/>
      <c r="J128" s="24"/>
      <c r="K128" s="448"/>
      <c r="L128" s="24"/>
      <c r="M128" s="24"/>
      <c r="N128" s="24"/>
      <c r="O128" s="24"/>
      <c r="P128" s="18"/>
    </row>
    <row r="129" spans="1:19" ht="15.75" thickBot="1" x14ac:dyDescent="0.3">
      <c r="A129" s="148"/>
      <c r="B129" s="149"/>
      <c r="C129" s="17"/>
      <c r="D129" s="31"/>
      <c r="E129" s="6"/>
      <c r="F129" s="34"/>
      <c r="I129" s="1"/>
      <c r="J129" s="3"/>
      <c r="K129" s="309"/>
      <c r="L129" s="3"/>
      <c r="M129" s="4"/>
      <c r="N129" s="4"/>
      <c r="O129" s="4"/>
      <c r="P129" s="280"/>
    </row>
    <row r="130" spans="1:19" ht="16.5" customHeight="1" thickBot="1" x14ac:dyDescent="0.3">
      <c r="A130" s="148"/>
      <c r="B130" s="149"/>
      <c r="C130" s="17"/>
      <c r="D130" s="31"/>
      <c r="E130" s="6"/>
      <c r="F130" s="34"/>
      <c r="G130" s="10" t="s">
        <v>31</v>
      </c>
      <c r="I130" s="119"/>
      <c r="J130" s="116"/>
      <c r="K130" s="74"/>
      <c r="L130" s="74"/>
      <c r="M130" s="74"/>
      <c r="N130" s="74"/>
      <c r="O130" s="74"/>
      <c r="P130" s="120"/>
    </row>
    <row r="131" spans="1:19" ht="15.75" hidden="1" customHeight="1" thickBot="1" x14ac:dyDescent="0.3">
      <c r="A131" s="148"/>
      <c r="B131" s="149"/>
      <c r="C131" s="17"/>
      <c r="D131" s="250"/>
      <c r="E131" s="250"/>
      <c r="F131" s="250"/>
      <c r="G131" s="48"/>
      <c r="I131" s="498"/>
      <c r="J131" s="521"/>
      <c r="K131" s="158"/>
      <c r="L131" s="158"/>
      <c r="M131" s="21"/>
      <c r="N131" s="302"/>
      <c r="O131" s="25"/>
      <c r="P131" s="111"/>
    </row>
    <row r="132" spans="1:19" ht="15.75" hidden="1" customHeight="1" thickBot="1" x14ac:dyDescent="0.3">
      <c r="A132" s="148"/>
      <c r="B132" s="149"/>
      <c r="C132" s="17"/>
      <c r="D132" s="250"/>
      <c r="E132" s="250"/>
      <c r="F132" s="250"/>
      <c r="G132" s="162"/>
      <c r="I132" s="514"/>
      <c r="J132" s="522"/>
      <c r="K132" s="306"/>
      <c r="L132" s="140"/>
      <c r="M132" s="9"/>
      <c r="N132" s="72"/>
      <c r="O132" s="22"/>
      <c r="P132" s="91"/>
    </row>
    <row r="133" spans="1:19" ht="15.75" hidden="1" thickBot="1" x14ac:dyDescent="0.3">
      <c r="A133" s="148"/>
      <c r="B133" s="149"/>
      <c r="C133" s="17"/>
      <c r="D133" s="248"/>
      <c r="E133" s="248"/>
      <c r="F133" s="249"/>
      <c r="G133" s="18"/>
      <c r="I133" s="515"/>
      <c r="J133" s="313"/>
      <c r="K133" s="23"/>
      <c r="L133" s="23"/>
      <c r="M133" s="23"/>
      <c r="N133" s="129"/>
      <c r="O133" s="43"/>
      <c r="P133" s="71"/>
      <c r="S133" s="59"/>
    </row>
    <row r="134" spans="1:19" ht="15.75" customHeight="1" thickBot="1" x14ac:dyDescent="0.3">
      <c r="A134" s="253" t="s">
        <v>66</v>
      </c>
      <c r="B134" s="250"/>
      <c r="C134" s="250"/>
      <c r="G134" s="44">
        <f>G131</f>
        <v>0</v>
      </c>
      <c r="I134" s="508"/>
      <c r="J134" s="509"/>
      <c r="K134" s="509"/>
      <c r="L134" s="509"/>
      <c r="M134" s="509"/>
      <c r="N134" s="509"/>
      <c r="O134" s="510"/>
      <c r="P134" s="13"/>
    </row>
    <row r="135" spans="1:19" ht="15" hidden="1" customHeight="1" thickBot="1" x14ac:dyDescent="0.3">
      <c r="A135" s="247" t="s">
        <v>14</v>
      </c>
      <c r="B135" s="248"/>
      <c r="C135" s="248"/>
      <c r="G135" s="48"/>
      <c r="I135" s="261"/>
      <c r="J135" s="519"/>
      <c r="K135" s="158"/>
      <c r="L135" s="158"/>
      <c r="M135" s="21"/>
      <c r="N135" s="444"/>
      <c r="O135" s="33"/>
      <c r="P135" s="146"/>
    </row>
    <row r="136" spans="1:19" ht="15.75" hidden="1" thickBot="1" x14ac:dyDescent="0.3">
      <c r="D136" s="17"/>
      <c r="E136" s="15"/>
      <c r="F136" s="150"/>
      <c r="G136" s="18"/>
      <c r="I136" s="266"/>
      <c r="J136" s="520"/>
      <c r="K136" s="306"/>
      <c r="L136" s="306"/>
      <c r="M136" s="8"/>
      <c r="N136" s="302"/>
      <c r="O136" s="69"/>
      <c r="P136" s="294"/>
    </row>
    <row r="137" spans="1:19" ht="15.75" thickBot="1" x14ac:dyDescent="0.3">
      <c r="A137" s="64"/>
      <c r="B137" s="73"/>
      <c r="C137" s="51"/>
      <c r="D137" s="55"/>
      <c r="E137" s="14"/>
      <c r="F137" s="155"/>
      <c r="G137" s="13">
        <f>G135</f>
        <v>0</v>
      </c>
      <c r="I137" s="491"/>
      <c r="J137" s="492"/>
      <c r="K137" s="492"/>
      <c r="L137" s="492"/>
      <c r="M137" s="492"/>
      <c r="N137" s="492"/>
      <c r="O137" s="493"/>
      <c r="P137" s="13"/>
    </row>
    <row r="138" spans="1:19" ht="15.75" thickBot="1" x14ac:dyDescent="0.3">
      <c r="A138" s="52"/>
      <c r="B138" s="169" t="s">
        <v>22</v>
      </c>
      <c r="C138" s="248"/>
      <c r="D138" s="23"/>
      <c r="E138" s="78"/>
      <c r="F138" s="43"/>
      <c r="G138" s="13"/>
      <c r="I138" s="279"/>
      <c r="J138" s="449"/>
      <c r="K138" s="158"/>
      <c r="L138" s="158"/>
      <c r="M138" s="158"/>
      <c r="N138" s="166"/>
      <c r="O138" s="444"/>
      <c r="P138" s="124"/>
    </row>
    <row r="139" spans="1:19" ht="15.75" thickBot="1" x14ac:dyDescent="0.3">
      <c r="A139" s="21"/>
      <c r="B139" s="42"/>
      <c r="C139" s="31"/>
      <c r="D139" s="24"/>
      <c r="E139" s="78"/>
      <c r="F139" s="128"/>
      <c r="G139" s="13"/>
      <c r="I139" s="172"/>
      <c r="J139" s="173"/>
      <c r="K139" s="140"/>
      <c r="L139" s="140"/>
      <c r="M139" s="140"/>
      <c r="N139" s="306"/>
      <c r="O139" s="306"/>
      <c r="P139" s="306"/>
    </row>
    <row r="140" spans="1:19" ht="15.75" hidden="1" thickBot="1" x14ac:dyDescent="0.3">
      <c r="A140" s="52"/>
      <c r="B140" s="169" t="s">
        <v>22</v>
      </c>
      <c r="C140" s="248"/>
      <c r="D140" s="23"/>
      <c r="E140" s="78"/>
      <c r="F140" s="43"/>
      <c r="G140" s="13"/>
      <c r="I140" s="279"/>
      <c r="J140" s="241"/>
      <c r="K140" s="168"/>
      <c r="L140" s="516"/>
      <c r="M140" s="21"/>
      <c r="N140" s="111"/>
      <c r="O140" s="25"/>
      <c r="P140" s="65"/>
    </row>
    <row r="141" spans="1:19" ht="15.75" hidden="1" thickBot="1" x14ac:dyDescent="0.3">
      <c r="A141" s="21"/>
      <c r="B141" s="42"/>
      <c r="C141" s="31"/>
      <c r="D141" s="24"/>
      <c r="E141" s="78"/>
      <c r="F141" s="128"/>
      <c r="G141" s="13"/>
      <c r="I141" s="172"/>
      <c r="J141" s="173"/>
      <c r="K141" s="203"/>
      <c r="L141" s="517"/>
      <c r="M141" s="8"/>
      <c r="N141" s="270"/>
      <c r="O141" s="26"/>
      <c r="P141" s="134"/>
    </row>
    <row r="142" spans="1:19" ht="15.75" thickBot="1" x14ac:dyDescent="0.3">
      <c r="A142" s="9"/>
      <c r="B142" s="47"/>
      <c r="C142" s="24"/>
      <c r="D142" s="24"/>
      <c r="E142" s="78"/>
      <c r="F142" s="128"/>
      <c r="G142" s="13"/>
      <c r="I142" s="508"/>
      <c r="J142" s="509"/>
      <c r="K142" s="509"/>
      <c r="L142" s="509"/>
      <c r="M142" s="509"/>
      <c r="N142" s="509"/>
      <c r="O142" s="518"/>
      <c r="P142" s="13"/>
    </row>
    <row r="143" spans="1:19" ht="15.75" customHeight="1" thickBot="1" x14ac:dyDescent="0.3">
      <c r="A143" s="9"/>
      <c r="B143" s="133"/>
      <c r="C143" s="24"/>
      <c r="D143" s="250"/>
      <c r="E143" s="250"/>
      <c r="F143" s="254"/>
      <c r="G143" s="13">
        <f>G134+G137</f>
        <v>0</v>
      </c>
      <c r="I143" s="508"/>
      <c r="J143" s="509"/>
      <c r="K143" s="509"/>
      <c r="L143" s="509"/>
      <c r="M143" s="509"/>
      <c r="N143" s="509"/>
      <c r="O143" s="510"/>
      <c r="P143" s="44"/>
    </row>
    <row r="144" spans="1:19" ht="15.75" thickBot="1" x14ac:dyDescent="0.3">
      <c r="A144" s="9"/>
      <c r="B144" s="133"/>
      <c r="C144" s="24"/>
      <c r="D144" s="250"/>
      <c r="E144" s="250"/>
      <c r="F144" s="254"/>
    </row>
    <row r="145" spans="1:20" ht="15.75" thickBot="1" x14ac:dyDescent="0.3">
      <c r="A145" s="253" t="s">
        <v>26</v>
      </c>
      <c r="B145" s="250"/>
      <c r="C145" s="250"/>
      <c r="D145" s="250"/>
      <c r="E145" s="250"/>
      <c r="F145" s="254"/>
      <c r="P145" s="189"/>
    </row>
    <row r="146" spans="1:20" ht="15.75" thickBot="1" x14ac:dyDescent="0.3">
      <c r="A146" s="253"/>
      <c r="B146" s="250"/>
      <c r="C146" s="250"/>
      <c r="D146" s="250"/>
      <c r="E146" s="250"/>
      <c r="F146" s="254"/>
      <c r="P146" s="59"/>
      <c r="T146" t="s">
        <v>89</v>
      </c>
    </row>
    <row r="147" spans="1:20" ht="15.75" thickBot="1" x14ac:dyDescent="0.3">
      <c r="A147" s="253"/>
      <c r="B147" s="250"/>
      <c r="C147" s="250"/>
      <c r="D147" s="248"/>
      <c r="E147" s="248"/>
      <c r="F147" s="249"/>
    </row>
    <row r="148" spans="1:20" ht="15.75" thickBot="1" x14ac:dyDescent="0.3">
      <c r="A148" s="253"/>
      <c r="B148" s="250"/>
      <c r="C148" s="250"/>
    </row>
    <row r="149" spans="1:20" ht="30.75" thickBot="1" x14ac:dyDescent="0.3">
      <c r="A149" s="247" t="s">
        <v>14</v>
      </c>
      <c r="B149" s="248"/>
      <c r="C149" s="248"/>
    </row>
    <row r="152" spans="1:20" x14ac:dyDescent="0.25">
      <c r="P152" t="s">
        <v>73</v>
      </c>
    </row>
  </sheetData>
  <mergeCells count="55">
    <mergeCell ref="I25:O25"/>
    <mergeCell ref="N19:N20"/>
    <mergeCell ref="J26:J28"/>
    <mergeCell ref="A42:F42"/>
    <mergeCell ref="I42:O42"/>
    <mergeCell ref="J33:J34"/>
    <mergeCell ref="J35:J36"/>
    <mergeCell ref="J23:J24"/>
    <mergeCell ref="I23:I24"/>
    <mergeCell ref="I43:I44"/>
    <mergeCell ref="J43:J44"/>
    <mergeCell ref="J45:J47"/>
    <mergeCell ref="B54:B60"/>
    <mergeCell ref="J56:J57"/>
    <mergeCell ref="J58:J59"/>
    <mergeCell ref="J60:J61"/>
    <mergeCell ref="J48:J49"/>
    <mergeCell ref="S75:S76"/>
    <mergeCell ref="I77:I81"/>
    <mergeCell ref="J77:J81"/>
    <mergeCell ref="S77:S81"/>
    <mergeCell ref="N50:N51"/>
    <mergeCell ref="J52:J53"/>
    <mergeCell ref="N52:N53"/>
    <mergeCell ref="A94:F94"/>
    <mergeCell ref="I103:I104"/>
    <mergeCell ref="I107:O107"/>
    <mergeCell ref="I116:O116"/>
    <mergeCell ref="I105:I106"/>
    <mergeCell ref="N95:N96"/>
    <mergeCell ref="A70:F70"/>
    <mergeCell ref="I70:I73"/>
    <mergeCell ref="I64:I65"/>
    <mergeCell ref="K62:K63"/>
    <mergeCell ref="I66:O66"/>
    <mergeCell ref="J64:J65"/>
    <mergeCell ref="I143:O143"/>
    <mergeCell ref="I122:O122"/>
    <mergeCell ref="I123:O123"/>
    <mergeCell ref="I131:I133"/>
    <mergeCell ref="I134:O134"/>
    <mergeCell ref="L140:L141"/>
    <mergeCell ref="I142:O142"/>
    <mergeCell ref="J135:J136"/>
    <mergeCell ref="J131:J132"/>
    <mergeCell ref="I137:O137"/>
    <mergeCell ref="P91:P92"/>
    <mergeCell ref="I74:O74"/>
    <mergeCell ref="I75:I76"/>
    <mergeCell ref="J75:J76"/>
    <mergeCell ref="N91:N92"/>
    <mergeCell ref="O91:O92"/>
    <mergeCell ref="P87:P88"/>
    <mergeCell ref="N87:N88"/>
    <mergeCell ref="O87:O88"/>
  </mergeCells>
  <pageMargins left="0.2" right="0.2" top="0" bottom="0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2022-06-21T12:27:01Z</cp:lastPrinted>
  <dcterms:created xsi:type="dcterms:W3CDTF">2018-07-04T12:33:56Z</dcterms:created>
  <dcterms:modified xsi:type="dcterms:W3CDTF">2022-06-23T07:06:09Z</dcterms:modified>
</cp:coreProperties>
</file>